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120" windowWidth="23600" windowHeight="15060"/>
  </bookViews>
  <sheets>
    <sheet name="rozpočtové příjmy" sheetId="1" r:id="rId1"/>
    <sheet name="rozpočtové výdaj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9" i="2" l="1"/>
  <c r="F89" i="2"/>
  <c r="F38" i="2"/>
  <c r="F23" i="2"/>
  <c r="E25" i="1"/>
  <c r="F28" i="2"/>
  <c r="E55" i="1"/>
  <c r="F138" i="2"/>
  <c r="F75" i="2"/>
  <c r="F79" i="2"/>
  <c r="F46" i="2"/>
  <c r="F104" i="2"/>
  <c r="F57" i="2"/>
  <c r="E68" i="1"/>
  <c r="E62" i="1"/>
  <c r="E51" i="1"/>
  <c r="E47" i="1"/>
  <c r="E41" i="1"/>
  <c r="E69" i="1"/>
  <c r="F110" i="2"/>
  <c r="F66" i="2"/>
  <c r="F70" i="2"/>
  <c r="F144" i="2"/>
  <c r="F69" i="1"/>
  <c r="G69" i="1"/>
  <c r="H69" i="1"/>
  <c r="F50" i="2"/>
  <c r="F152" i="2"/>
  <c r="F148" i="2"/>
  <c r="F94" i="2"/>
  <c r="F14" i="2"/>
  <c r="F9" i="2"/>
  <c r="E29" i="1"/>
  <c r="E33" i="1"/>
  <c r="I25" i="1"/>
  <c r="I69" i="1"/>
  <c r="F165" i="2"/>
  <c r="F172" i="2"/>
</calcChain>
</file>

<file path=xl/comments1.xml><?xml version="1.0" encoding="utf-8"?>
<comments xmlns="http://schemas.openxmlformats.org/spreadsheetml/2006/main">
  <authors>
    <author>Hana Hošková</author>
    <author>Já</author>
  </authors>
  <commentList>
    <comment ref="C18" authorId="0">
      <text>
        <r>
          <rPr>
            <sz val="9"/>
            <color indexed="81"/>
            <rFont val="Tahoma"/>
            <family val="2"/>
            <charset val="238"/>
          </rPr>
          <t xml:space="preserve">příspěvěk na výkon státní správy
</t>
        </r>
      </text>
    </comment>
    <comment ref="E20" authorId="0">
      <text>
        <r>
          <rPr>
            <sz val="9"/>
            <color indexed="81"/>
            <rFont val="Tahoma"/>
            <family val="2"/>
            <charset val="238"/>
          </rPr>
          <t>Dotace ÚP na VPP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 xml:space="preserve">12*3500=42000 nájem hostinec
12*1=12 nájem obchod
</t>
        </r>
      </text>
    </comment>
    <comment ref="D28" authorId="0">
      <text>
        <r>
          <rPr>
            <sz val="9"/>
            <color indexed="81"/>
            <rFont val="Tahoma"/>
            <family val="2"/>
            <charset val="238"/>
          </rPr>
          <t xml:space="preserve">
paušál voda obchod 12*200=2400
záloha energie, plyn obchod 12*2000=24000</t>
        </r>
      </text>
    </comment>
    <comment ref="E50" authorId="1">
      <text>
        <r>
          <rPr>
            <sz val="9"/>
            <color indexed="81"/>
            <rFont val="Tahoma"/>
            <family val="2"/>
            <charset val="238"/>
          </rPr>
          <t xml:space="preserve">EKOKOM - tříděný odpad
</t>
        </r>
      </text>
    </comment>
  </commentList>
</comments>
</file>

<file path=xl/comments2.xml><?xml version="1.0" encoding="utf-8"?>
<comments xmlns="http://schemas.openxmlformats.org/spreadsheetml/2006/main">
  <authors>
    <author>Hana Hošková</author>
    <author>Starosta</author>
    <author>obec</author>
    <author>Já</author>
    <author>Jarda</author>
    <author>Czech POINT</author>
  </authors>
  <commentList>
    <comment ref="E7" authorId="0">
      <text>
        <r>
          <rPr>
            <sz val="9"/>
            <color indexed="81"/>
            <rFont val="Tahoma"/>
            <family val="2"/>
            <charset val="238"/>
          </rPr>
          <t xml:space="preserve">záloha plyn obchod
12*700=8400
záloha plyn sál KD
12*6600=79200
</t>
        </r>
      </text>
    </comment>
    <comment ref="F7" authorId="0">
      <text>
        <r>
          <rPr>
            <sz val="9"/>
            <color indexed="81"/>
            <rFont val="Tahoma"/>
            <family val="2"/>
            <charset val="238"/>
          </rPr>
          <t xml:space="preserve">záloha plyn obchod
12*700=8400
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 xml:space="preserve">posypový materiál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 xml:space="preserve">parkoviště
</t>
        </r>
      </text>
    </comment>
    <comment ref="F17" authorId="1">
      <text>
        <r>
          <rPr>
            <sz val="9"/>
            <color indexed="81"/>
            <rFont val="Tahoma"/>
            <family val="2"/>
            <charset val="238"/>
          </rPr>
          <t xml:space="preserve">DPP Pavel Kejř 1500,- Kč/ měsíc
</t>
        </r>
      </text>
    </comment>
    <comment ref="F19" authorId="1">
      <text>
        <r>
          <rPr>
            <sz val="9"/>
            <color indexed="81"/>
            <rFont val="Tahoma"/>
            <family val="2"/>
            <charset val="238"/>
          </rPr>
          <t xml:space="preserve">bakterie
</t>
        </r>
      </text>
    </comment>
    <comment ref="F22" authorId="2">
      <text>
        <r>
          <rPr>
            <sz val="8"/>
            <color indexed="81"/>
            <rFont val="Tahoma"/>
            <family val="2"/>
            <charset val="238"/>
          </rPr>
          <t xml:space="preserve">revize
</t>
        </r>
      </text>
    </comment>
    <comment ref="F27" authorId="1">
      <text>
        <r>
          <rPr>
            <sz val="9"/>
            <color indexed="81"/>
            <rFont val="Tahoma"/>
            <family val="2"/>
            <charset val="238"/>
          </rPr>
          <t xml:space="preserve">příspěvěk na výměnu souborů
</t>
        </r>
      </text>
    </comment>
    <comment ref="F30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den dětí, lampionový průvod,zábavy, divadlo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" authorId="3">
      <text>
        <r>
          <rPr>
            <sz val="9"/>
            <color indexed="81"/>
            <rFont val="Tahoma"/>
            <family val="2"/>
            <charset val="238"/>
          </rPr>
          <t xml:space="preserve">Žáková Šárka 1 000,- Kč
í
</t>
        </r>
      </text>
    </comment>
    <comment ref="F32" authorId="1">
      <text>
        <r>
          <rPr>
            <b/>
            <sz val="9"/>
            <color indexed="81"/>
            <rFont val="Tahoma"/>
            <family val="2"/>
            <charset val="238"/>
          </rPr>
          <t>materiál na kulturní akce, talířky, tácky, kelímky aj.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ozvučení, pronájem sálu, pronájem stanu, vybavení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1">
      <text>
        <r>
          <rPr>
            <b/>
            <sz val="9"/>
            <color indexed="81"/>
            <rFont val="Tahoma"/>
            <family val="2"/>
            <charset val="238"/>
          </rPr>
          <t>občerstvení na akce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balíčky na mikuláše,balíčky dětský den, věcné dary jubilantům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1">
      <text>
        <r>
          <rPr>
            <b/>
            <sz val="9"/>
            <color indexed="81"/>
            <rFont val="Tahoma"/>
            <family val="2"/>
            <charset val="238"/>
          </rPr>
          <t>finanční dary jubilantům</t>
        </r>
      </text>
    </comment>
    <comment ref="F41" authorId="4">
      <text>
        <r>
          <rPr>
            <sz val="9"/>
            <color indexed="81"/>
            <rFont val="Tahoma"/>
            <family val="2"/>
            <charset val="238"/>
          </rPr>
          <t xml:space="preserve">vybavení do ceny 40 000,- Kč
</t>
        </r>
      </text>
    </comment>
    <comment ref="F44" authorId="2">
      <text>
        <r>
          <rPr>
            <sz val="8"/>
            <color indexed="81"/>
            <rFont val="Tahoma"/>
            <family val="2"/>
            <charset val="238"/>
          </rPr>
          <t xml:space="preserve">revize, údržba, oprava hřiště
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F45" authorId="5">
      <text>
        <r>
          <rPr>
            <sz val="9"/>
            <color indexed="81"/>
            <rFont val="Tahoma"/>
            <family val="2"/>
            <charset val="238"/>
          </rPr>
          <t xml:space="preserve">herní prvky
</t>
        </r>
      </text>
    </comment>
    <comment ref="F60" authorId="5">
      <text>
        <r>
          <rPr>
            <b/>
            <sz val="9"/>
            <color indexed="81"/>
            <rFont val="Tahoma"/>
            <family val="2"/>
            <charset val="238"/>
          </rPr>
          <t xml:space="preserve">VPP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7" authorId="5">
      <text>
        <r>
          <rPr>
            <b/>
            <sz val="9"/>
            <color indexed="81"/>
            <rFont val="Tahoma"/>
            <family val="2"/>
            <charset val="238"/>
          </rPr>
          <t xml:space="preserve">Odměna starosta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12" authorId="0">
      <text>
        <r>
          <rPr>
            <sz val="9"/>
            <color indexed="81"/>
            <rFont val="Tahoma"/>
            <family val="2"/>
            <charset val="238"/>
          </rPr>
          <t xml:space="preserve">mzda Zamastilová+Hrošková
</t>
        </r>
      </text>
    </comment>
    <comment ref="E113" authorId="0">
      <text>
        <r>
          <rPr>
            <sz val="9"/>
            <color indexed="81"/>
            <rFont val="Tahoma"/>
            <family val="2"/>
            <charset val="238"/>
          </rPr>
          <t xml:space="preserve">DPP Plchová 2000,*12=24000
3členové komise 400*3*12=14400
</t>
        </r>
      </text>
    </comment>
    <comment ref="F113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Dohody o provedení práce
</t>
        </r>
      </text>
    </comment>
    <comment ref="F114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25% Z HM
</t>
        </r>
      </text>
    </comment>
    <comment ref="F115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9% z HM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1" authorId="0">
      <text>
        <r>
          <rPr>
            <sz val="9"/>
            <color indexed="81"/>
            <rFont val="Tahoma"/>
            <family val="2"/>
            <charset val="238"/>
          </rPr>
          <t>záloha plyn šatna OÚ
12*1900=22800
záloha plyn OÚ
12*5100=61200</t>
        </r>
        <r>
          <rPr>
            <b/>
            <sz val="9"/>
            <color indexed="81"/>
            <rFont val="Tahoma"/>
            <family val="2"/>
            <charset val="238"/>
          </rPr>
          <t xml:space="preserve">
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4" authorId="0">
      <text>
        <r>
          <rPr>
            <sz val="9"/>
            <color indexed="81"/>
            <rFont val="Tahoma"/>
            <family val="2"/>
            <charset val="238"/>
          </rPr>
          <t xml:space="preserve">členské poplatky
</t>
        </r>
      </text>
    </comment>
    <comment ref="F14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úvěr+ kontokorent
</t>
        </r>
      </text>
    </comment>
    <comment ref="F143" authorId="4">
      <text>
        <r>
          <rPr>
            <b/>
            <sz val="9"/>
            <color indexed="81"/>
            <rFont val="Tahoma"/>
            <family val="2"/>
            <charset val="238"/>
          </rPr>
          <t>bankovní poplatky</t>
        </r>
      </text>
    </comment>
    <comment ref="F151" authorId="3">
      <text>
        <r>
          <rPr>
            <b/>
            <sz val="9"/>
            <color indexed="81"/>
            <rFont val="Tahoma"/>
            <family val="2"/>
            <charset val="238"/>
          </rPr>
          <t xml:space="preserve">pojistné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<sst xmlns="http://schemas.openxmlformats.org/spreadsheetml/2006/main" count="224" uniqueCount="153">
  <si>
    <t>rozpočtová skladba</t>
  </si>
  <si>
    <t>položka</t>
  </si>
  <si>
    <t>Příjmy - název položky</t>
  </si>
  <si>
    <t>Daň z příjmu fyz. osob ze zavislé činnosti</t>
  </si>
  <si>
    <t>Daň z příjmu fyz. osob za sam.výd. Činnosti</t>
  </si>
  <si>
    <t>DaN z příjmu fyz. osob z kap. Výnosů</t>
  </si>
  <si>
    <t>Daň z příjmu práv. osob</t>
  </si>
  <si>
    <t>DPH</t>
  </si>
  <si>
    <t>Odvody za odnětí půdy ze zem. Půd. Fond</t>
  </si>
  <si>
    <t>Poplatek komunální odpad</t>
  </si>
  <si>
    <t>Poplatek ze psů</t>
  </si>
  <si>
    <t>Správní poplatky</t>
  </si>
  <si>
    <t>Daň z nemovitosti</t>
  </si>
  <si>
    <t>Nl.př.transf. Ze všeob.pokl.sp. St rozpo.</t>
  </si>
  <si>
    <t>Ni.př.transf. Ze st. R. v rámci souh.sptv</t>
  </si>
  <si>
    <t>Nl.př.transf. Ze státních fondů SZIF</t>
  </si>
  <si>
    <t>Ost. Nl př.transfer ze státního rozp.</t>
  </si>
  <si>
    <t>Nl.př.transfer od obcí</t>
  </si>
  <si>
    <t>Převody z rozpočtových účtů</t>
  </si>
  <si>
    <t>Inv. Př. Transfery za státních fondů SZIF</t>
  </si>
  <si>
    <t>Inv. Př. Transfery od krajů</t>
  </si>
  <si>
    <t>***</t>
  </si>
  <si>
    <t>Vnitřní obchod</t>
  </si>
  <si>
    <t>Přijmy z poskytování služeb a výrobků</t>
  </si>
  <si>
    <t>Zájmová činnost v kultuře</t>
  </si>
  <si>
    <t>Příjmy z poskytování služeb a výrobků ( Divadlo)</t>
  </si>
  <si>
    <t>Činnost místní správy</t>
  </si>
  <si>
    <t>Příjmy z prodeje krát. A dlouh. Majetku</t>
  </si>
  <si>
    <t>Přijaté investiční dary</t>
  </si>
  <si>
    <t>Příjmy z úvěr. Finanč. Operací</t>
  </si>
  <si>
    <t>Přijaté úroky</t>
  </si>
  <si>
    <t>Celkem příjmy</t>
  </si>
  <si>
    <t xml:space="preserve"> </t>
  </si>
  <si>
    <t xml:space="preserve"> rozpočet k 1.1.2013</t>
  </si>
  <si>
    <t>rozpočtová změna č. 2</t>
  </si>
  <si>
    <t>stav k 31.5.2013</t>
  </si>
  <si>
    <t>schválený rozpočet po změnách</t>
  </si>
  <si>
    <t>rozpočtová změna</t>
  </si>
  <si>
    <t xml:space="preserve">Příjmy z pronájmu ost. Nemovitostí </t>
  </si>
  <si>
    <t>Příjmy z pronájmu pozemků ( zahrady)</t>
  </si>
  <si>
    <t>Studená voda</t>
  </si>
  <si>
    <t>Plyn</t>
  </si>
  <si>
    <t>Elektřina</t>
  </si>
  <si>
    <t>Silnice</t>
  </si>
  <si>
    <t>nákup materiálu</t>
  </si>
  <si>
    <t>Budovy, haly, stavby</t>
  </si>
  <si>
    <t>Nákup materiálu</t>
  </si>
  <si>
    <t>Ostatní služby</t>
  </si>
  <si>
    <t>Záležitosti kultury, církví a sděl.prostř. ( kulturní akce)</t>
  </si>
  <si>
    <t>Pohoštění</t>
  </si>
  <si>
    <t>Věcné dary ( knihy,kytky aj.)</t>
  </si>
  <si>
    <t>Dary obyvatelstvu ( peněžní dar)</t>
  </si>
  <si>
    <t>Výdaje na pořízení ( dodavatelsky)</t>
  </si>
  <si>
    <t>Nákup služeb</t>
  </si>
  <si>
    <t>Ost. Tělovýchovná činnost ( fotball, volejbal)</t>
  </si>
  <si>
    <t>Ost. Neinvest. Transfer nezisk apod. org.</t>
  </si>
  <si>
    <t>Veřejné osvětlení</t>
  </si>
  <si>
    <t>Elektrická energie</t>
  </si>
  <si>
    <t>Komunální služby a uzemní rozvoj j.n. ( VPP)</t>
  </si>
  <si>
    <t>Platy zaměstnanců v pracovní poměru</t>
  </si>
  <si>
    <t>OSSZ</t>
  </si>
  <si>
    <t>VZP</t>
  </si>
  <si>
    <t>úrazové pojištění</t>
  </si>
  <si>
    <t>Ochrané pomůcky ( pitná voda, rukavice)</t>
  </si>
  <si>
    <t>Sběr a odvoz nebezpečného odpadu</t>
  </si>
  <si>
    <t>Sběr a odvoz komunálního odpadu</t>
  </si>
  <si>
    <t>PHM+ maziva</t>
  </si>
  <si>
    <t>Nespecifikované rezervy</t>
  </si>
  <si>
    <t>Zastupitelstva obce</t>
  </si>
  <si>
    <t>Odměny zastupitelů</t>
  </si>
  <si>
    <t>pohoštění ZO</t>
  </si>
  <si>
    <t>****</t>
  </si>
  <si>
    <t>Volby prezidenta</t>
  </si>
  <si>
    <t>Ostatní osobní výdaje</t>
  </si>
  <si>
    <t>Cestovné</t>
  </si>
  <si>
    <t>Platy zaměstnanců</t>
  </si>
  <si>
    <t>DPP</t>
  </si>
  <si>
    <t>Výdaje na knihy, pomůcky a tisk</t>
  </si>
  <si>
    <t>DHIM</t>
  </si>
  <si>
    <t>voda</t>
  </si>
  <si>
    <t>Poštovné</t>
  </si>
  <si>
    <t>telefonní poplatek</t>
  </si>
  <si>
    <t>Služby banky</t>
  </si>
  <si>
    <t>školení a vzdělávání</t>
  </si>
  <si>
    <t>Výdaje na opravy a údržbu</t>
  </si>
  <si>
    <t>pohoštění</t>
  </si>
  <si>
    <t>poskytnuté záloha pokladně</t>
  </si>
  <si>
    <t>členské poplatky neziskovky</t>
  </si>
  <si>
    <t>členské poplatky na místní úrovní( Mikroregion)</t>
  </si>
  <si>
    <t>Budovy, haly a stavby</t>
  </si>
  <si>
    <t>Příjmy a výdaje z úvěr. Finanč. Operací</t>
  </si>
  <si>
    <t>Úroky vlastní</t>
  </si>
  <si>
    <t>Převody vladstním fondům v rozp.</t>
  </si>
  <si>
    <t>Převod z ČSOB</t>
  </si>
  <si>
    <t>Finanční vypořádání minulých let</t>
  </si>
  <si>
    <t>Vratky transfer. Poskyt. V min. rozp. Období</t>
  </si>
  <si>
    <t>Celkem Výdaje</t>
  </si>
  <si>
    <t>Výdej - název položky</t>
  </si>
  <si>
    <t>rozpočet k 1.1.2013</t>
  </si>
  <si>
    <t>rozpočtová změna č.2</t>
  </si>
  <si>
    <t>Elektřina obchod</t>
  </si>
  <si>
    <t>rozpočet 1.1.2013</t>
  </si>
  <si>
    <t>Přijaté nekapitálové příspěvky a náhrady ( EKOKOM)</t>
  </si>
  <si>
    <t>Příjmy z podílu na zisku ( dividendy)</t>
  </si>
  <si>
    <t>stavby</t>
  </si>
  <si>
    <t>Ostatní složky a činnosti IZS ( povodně)</t>
  </si>
  <si>
    <t>Financování</t>
  </si>
  <si>
    <t>Celkem výdaje</t>
  </si>
  <si>
    <t>poskytnuté  příspěvky a náhrady (OSA)</t>
  </si>
  <si>
    <t>částka</t>
  </si>
  <si>
    <t>Péče a vzhled obce ( údržba obce , zeleň)</t>
  </si>
  <si>
    <t xml:space="preserve">Výdaje na dodavatelsky pořízení informací </t>
  </si>
  <si>
    <t>služby SW, IT</t>
  </si>
  <si>
    <t xml:space="preserve">Vnitřní obchod </t>
  </si>
  <si>
    <t>Nebytové hospodářství</t>
  </si>
  <si>
    <t>Přijmy z pronájmu ost. Nemov.</t>
  </si>
  <si>
    <t>Komunální služby a územní rozvoj jinde nezařazené</t>
  </si>
  <si>
    <t>Přijmy z pronájmu ostatních nemovitosti</t>
  </si>
  <si>
    <t>Přijmy z prodeje pozemků</t>
  </si>
  <si>
    <t xml:space="preserve">Příjmy z poskytování služeb a výrobků </t>
  </si>
  <si>
    <t>Přijaté nekapitálové příspěvky a náhrady</t>
  </si>
  <si>
    <t>Využívání a zneškodňování komunálních odpadů</t>
  </si>
  <si>
    <t>Opravy a udržování</t>
  </si>
  <si>
    <t>Služby školení a vzdělávání</t>
  </si>
  <si>
    <t>Úrazové pojištění</t>
  </si>
  <si>
    <t>Programové vybavení</t>
  </si>
  <si>
    <t>Plaby daní a poplatků státnímu rozpočtu</t>
  </si>
  <si>
    <t>Pojištění funkčně nespecifikované</t>
  </si>
  <si>
    <t>Služby penežních ústavů</t>
  </si>
  <si>
    <t>rozdíl</t>
  </si>
  <si>
    <t>Služby</t>
  </si>
  <si>
    <t>Drobný hmotný dlouhodobý majetek</t>
  </si>
  <si>
    <t>Sběr  a odvoz tříděného odpadu</t>
  </si>
  <si>
    <t>Obec Všestudy</t>
  </si>
  <si>
    <t>Daň z hazardních her</t>
  </si>
  <si>
    <t>Rekultivace půdy v důsledku težeb. A důlní čín. Po skládkách</t>
  </si>
  <si>
    <t>Příjmy dobíh. Úhrad z dobívání prostoru</t>
  </si>
  <si>
    <t>Odvádění a čištění odpadních vod</t>
  </si>
  <si>
    <t>nákup služeb</t>
  </si>
  <si>
    <t>Činnosti knihovnické</t>
  </si>
  <si>
    <t>Ostatní osobní náklady - DPP</t>
  </si>
  <si>
    <t xml:space="preserve">Ostatní osobní Náklady - </t>
  </si>
  <si>
    <t>Sportovní zařízení v majetku obce (  dětské hřiště)</t>
  </si>
  <si>
    <t>Uhrazené splátky dlouhodobých půjček</t>
  </si>
  <si>
    <t>Celkem Financování</t>
  </si>
  <si>
    <t>Výdaje celkem včetně financování</t>
  </si>
  <si>
    <t>úroky z úvěru</t>
  </si>
  <si>
    <t>Služby - silnice</t>
  </si>
  <si>
    <t>opravy zahradní techniky</t>
  </si>
  <si>
    <t>financování</t>
  </si>
  <si>
    <t>IČ: 00673331</t>
  </si>
  <si>
    <t xml:space="preserve"> Schválený rozpočet na rok 2019 - příjmy</t>
  </si>
  <si>
    <t>Schválený rozpočet na rok 2019 -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</si>
</sst>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2" fontId="0" fillId="0" borderId="1" xfId="0" applyNumberFormat="1" applyBorder="1"/>
    <xf numFmtId="2" fontId="1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/>
    <xf numFmtId="2" fontId="12" fillId="0" borderId="0" xfId="0" applyNumberFormat="1" applyFont="1"/>
    <xf numFmtId="3" fontId="12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2" fillId="0" borderId="0" xfId="0" applyNumberFormat="1" applyFont="1"/>
    <xf numFmtId="0" fontId="0" fillId="0" borderId="1" xfId="0" applyBorder="1"/>
    <xf numFmtId="0" fontId="0" fillId="0" borderId="1" xfId="0" applyFill="1" applyBorder="1"/>
    <xf numFmtId="3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3" fontId="3" fillId="0" borderId="1" xfId="0" applyNumberFormat="1" applyFont="1" applyBorder="1"/>
    <xf numFmtId="0" fontId="14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14" fillId="0" borderId="0" xfId="0" applyFont="1"/>
    <xf numFmtId="3" fontId="14" fillId="0" borderId="1" xfId="0" applyNumberFormat="1" applyFont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/>
    <xf numFmtId="0" fontId="15" fillId="0" borderId="0" xfId="0" applyFont="1"/>
    <xf numFmtId="3" fontId="15" fillId="0" borderId="0" xfId="0" applyNumberFormat="1" applyFont="1"/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13" fillId="0" borderId="0" xfId="0" applyNumberFormat="1" applyFont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11" customWidth="1"/>
    <col min="2" max="2" width="7" customWidth="1"/>
    <col min="3" max="3" width="53.1640625" customWidth="1"/>
    <col min="4" max="4" width="16.1640625" hidden="1" customWidth="1"/>
    <col min="5" max="5" width="16.1640625" style="37" customWidth="1"/>
    <col min="6" max="6" width="18.33203125" hidden="1" customWidth="1"/>
    <col min="7" max="7" width="16.83203125" hidden="1" customWidth="1"/>
    <col min="8" max="8" width="14.33203125" hidden="1" customWidth="1"/>
    <col min="9" max="9" width="17.6640625" hidden="1" customWidth="1"/>
    <col min="10" max="10" width="0" hidden="1" customWidth="1"/>
  </cols>
  <sheetData>
    <row r="1" spans="1:10" ht="18">
      <c r="C1" s="1" t="s">
        <v>133</v>
      </c>
      <c r="D1" t="s">
        <v>32</v>
      </c>
      <c r="E1" s="42" t="s">
        <v>150</v>
      </c>
    </row>
    <row r="2" spans="1:10" ht="18" customHeight="1"/>
    <row r="3" spans="1:10" ht="18">
      <c r="B3" s="1" t="s">
        <v>151</v>
      </c>
    </row>
    <row r="4" spans="1:10" ht="28">
      <c r="A4" s="2" t="s">
        <v>0</v>
      </c>
      <c r="B4" s="3" t="s">
        <v>1</v>
      </c>
      <c r="C4" s="3" t="s">
        <v>2</v>
      </c>
      <c r="D4" s="2" t="s">
        <v>33</v>
      </c>
      <c r="E4" s="40" t="s">
        <v>109</v>
      </c>
      <c r="F4" s="2" t="s">
        <v>36</v>
      </c>
      <c r="G4" s="2" t="s">
        <v>34</v>
      </c>
      <c r="H4" s="2" t="s">
        <v>35</v>
      </c>
      <c r="I4" s="2" t="s">
        <v>37</v>
      </c>
    </row>
    <row r="5" spans="1:10">
      <c r="A5" s="4"/>
      <c r="B5" s="4">
        <v>1111</v>
      </c>
      <c r="C5" s="4" t="s">
        <v>3</v>
      </c>
      <c r="D5" s="4">
        <v>480000</v>
      </c>
      <c r="E5" s="22">
        <v>550000</v>
      </c>
      <c r="F5" s="4">
        <v>480000</v>
      </c>
      <c r="G5" s="4">
        <v>480000</v>
      </c>
      <c r="H5" s="4">
        <v>182684.4</v>
      </c>
      <c r="I5" s="4">
        <v>0</v>
      </c>
    </row>
    <row r="6" spans="1:10">
      <c r="A6" s="4"/>
      <c r="B6" s="4">
        <v>1112</v>
      </c>
      <c r="C6" s="4" t="s">
        <v>4</v>
      </c>
      <c r="D6" s="4">
        <v>40000</v>
      </c>
      <c r="E6" s="22">
        <v>200000</v>
      </c>
      <c r="F6" s="4">
        <v>40000</v>
      </c>
      <c r="G6" s="4">
        <v>70000</v>
      </c>
      <c r="H6" s="4">
        <v>30233.53</v>
      </c>
      <c r="I6" s="4">
        <v>30000</v>
      </c>
    </row>
    <row r="7" spans="1:10">
      <c r="A7" s="4"/>
      <c r="B7" s="4">
        <v>1113</v>
      </c>
      <c r="C7" s="4" t="s">
        <v>5</v>
      </c>
      <c r="D7" s="4">
        <v>50000</v>
      </c>
      <c r="E7" s="22">
        <v>55000</v>
      </c>
      <c r="F7" s="4">
        <v>50000</v>
      </c>
      <c r="G7" s="4">
        <v>50000</v>
      </c>
      <c r="H7" s="4">
        <v>20967.310000000001</v>
      </c>
      <c r="I7" s="4">
        <v>0</v>
      </c>
    </row>
    <row r="8" spans="1:10">
      <c r="A8" s="4"/>
      <c r="B8" s="4">
        <v>1121</v>
      </c>
      <c r="C8" s="4" t="s">
        <v>6</v>
      </c>
      <c r="D8" s="4">
        <v>460000</v>
      </c>
      <c r="E8" s="22">
        <v>550000</v>
      </c>
      <c r="F8" s="4">
        <v>460000</v>
      </c>
      <c r="G8" s="4">
        <v>460000</v>
      </c>
      <c r="H8" s="4">
        <v>164442.47</v>
      </c>
      <c r="I8" s="4">
        <v>0</v>
      </c>
    </row>
    <row r="9" spans="1:10">
      <c r="A9" s="4"/>
      <c r="B9" s="4">
        <v>1211</v>
      </c>
      <c r="C9" s="4" t="s">
        <v>7</v>
      </c>
      <c r="D9" s="4">
        <v>980000</v>
      </c>
      <c r="E9" s="22">
        <v>1200000</v>
      </c>
      <c r="F9" s="4">
        <v>980000</v>
      </c>
      <c r="G9" s="4">
        <v>980000</v>
      </c>
      <c r="H9" s="4">
        <v>385952.57</v>
      </c>
      <c r="I9" s="4">
        <v>0</v>
      </c>
      <c r="J9" s="23">
        <v>970000</v>
      </c>
    </row>
    <row r="10" spans="1:10" hidden="1">
      <c r="A10" s="4"/>
      <c r="B10" s="4">
        <v>1334</v>
      </c>
      <c r="C10" s="4" t="s">
        <v>8</v>
      </c>
      <c r="D10" s="4"/>
      <c r="E10" s="22"/>
      <c r="F10" s="4"/>
      <c r="G10" s="4">
        <v>4801</v>
      </c>
      <c r="H10" s="4">
        <v>4801</v>
      </c>
      <c r="I10" s="4">
        <v>4801</v>
      </c>
    </row>
    <row r="11" spans="1:10">
      <c r="A11" s="4"/>
      <c r="B11" s="4">
        <v>1340</v>
      </c>
      <c r="C11" s="4" t="s">
        <v>9</v>
      </c>
      <c r="D11" s="4">
        <v>100000</v>
      </c>
      <c r="E11" s="22">
        <v>60000</v>
      </c>
      <c r="F11" s="4">
        <v>100000</v>
      </c>
      <c r="G11" s="4">
        <v>100000</v>
      </c>
      <c r="H11" s="4">
        <v>43667</v>
      </c>
      <c r="I11" s="4">
        <v>0</v>
      </c>
    </row>
    <row r="12" spans="1:10" hidden="1">
      <c r="A12" s="4"/>
      <c r="B12" s="4">
        <v>1341</v>
      </c>
      <c r="C12" s="4" t="s">
        <v>10</v>
      </c>
      <c r="D12" s="4">
        <v>7800</v>
      </c>
      <c r="E12" s="22"/>
      <c r="F12" s="4">
        <v>7800</v>
      </c>
      <c r="G12" s="4">
        <v>7800</v>
      </c>
      <c r="H12" s="4">
        <v>4700</v>
      </c>
      <c r="I12" s="4">
        <v>0</v>
      </c>
    </row>
    <row r="13" spans="1:10">
      <c r="A13" s="20"/>
      <c r="B13" s="20">
        <v>1341</v>
      </c>
      <c r="C13" s="20" t="s">
        <v>10</v>
      </c>
      <c r="D13" s="20"/>
      <c r="E13" s="22">
        <v>12000</v>
      </c>
      <c r="F13" s="20"/>
      <c r="G13" s="20"/>
      <c r="H13" s="20"/>
      <c r="I13" s="20"/>
    </row>
    <row r="14" spans="1:10">
      <c r="A14" s="4"/>
      <c r="B14" s="4">
        <v>1361</v>
      </c>
      <c r="C14" s="4" t="s">
        <v>11</v>
      </c>
      <c r="D14" s="4">
        <v>8000</v>
      </c>
      <c r="E14" s="22">
        <v>2000</v>
      </c>
      <c r="F14" s="4">
        <v>8000</v>
      </c>
      <c r="G14" s="4">
        <v>1000</v>
      </c>
      <c r="H14" s="4">
        <v>220</v>
      </c>
      <c r="I14" s="4">
        <v>-7000</v>
      </c>
    </row>
    <row r="15" spans="1:10">
      <c r="A15" s="20"/>
      <c r="B15" s="20">
        <v>1381</v>
      </c>
      <c r="C15" s="20" t="s">
        <v>134</v>
      </c>
      <c r="D15" s="20"/>
      <c r="E15" s="22">
        <v>15000</v>
      </c>
      <c r="F15" s="20"/>
      <c r="G15" s="20"/>
      <c r="H15" s="20"/>
      <c r="I15" s="20"/>
    </row>
    <row r="16" spans="1:10">
      <c r="A16" s="4"/>
      <c r="B16" s="4">
        <v>1511</v>
      </c>
      <c r="C16" s="4" t="s">
        <v>12</v>
      </c>
      <c r="D16" s="4">
        <v>850000</v>
      </c>
      <c r="E16" s="22">
        <v>407000</v>
      </c>
      <c r="F16" s="4">
        <v>850000</v>
      </c>
      <c r="G16" s="4">
        <v>850000</v>
      </c>
      <c r="H16" s="4">
        <v>129331.61</v>
      </c>
      <c r="I16" s="4">
        <v>0</v>
      </c>
    </row>
    <row r="17" spans="1:9" hidden="1">
      <c r="A17" s="4"/>
      <c r="B17" s="4">
        <v>4111</v>
      </c>
      <c r="C17" s="4" t="s">
        <v>13</v>
      </c>
      <c r="D17" s="4"/>
      <c r="E17" s="22"/>
      <c r="F17" s="4"/>
      <c r="G17" s="4">
        <v>28000</v>
      </c>
      <c r="H17" s="4">
        <v>28000</v>
      </c>
      <c r="I17" s="4">
        <v>28000</v>
      </c>
    </row>
    <row r="18" spans="1:9">
      <c r="A18" s="4"/>
      <c r="B18" s="4">
        <v>4112</v>
      </c>
      <c r="C18" s="4" t="s">
        <v>14</v>
      </c>
      <c r="D18" s="4">
        <v>86100</v>
      </c>
      <c r="E18" s="22">
        <v>60900</v>
      </c>
      <c r="F18" s="4">
        <v>54400</v>
      </c>
      <c r="G18" s="4">
        <v>54400</v>
      </c>
      <c r="H18" s="4">
        <v>54400</v>
      </c>
      <c r="I18" s="4">
        <v>0</v>
      </c>
    </row>
    <row r="19" spans="1:9" hidden="1">
      <c r="A19" s="4"/>
      <c r="B19" s="4">
        <v>4113</v>
      </c>
      <c r="C19" s="4" t="s">
        <v>15</v>
      </c>
      <c r="D19" s="4"/>
      <c r="E19" s="22"/>
      <c r="F19" s="4"/>
      <c r="G19" s="4">
        <v>270227.53000000003</v>
      </c>
      <c r="H19" s="4">
        <v>270227.53000000003</v>
      </c>
      <c r="I19" s="4">
        <v>270227.53000000003</v>
      </c>
    </row>
    <row r="20" spans="1:9">
      <c r="A20" s="4"/>
      <c r="B20" s="4">
        <v>4116</v>
      </c>
      <c r="C20" s="4" t="s">
        <v>16</v>
      </c>
      <c r="D20" s="4">
        <v>90000</v>
      </c>
      <c r="E20" s="22">
        <v>640000</v>
      </c>
      <c r="F20" s="4">
        <v>90000</v>
      </c>
      <c r="G20" s="4">
        <v>540000</v>
      </c>
      <c r="H20" s="4">
        <v>298361</v>
      </c>
      <c r="I20" s="4">
        <v>450000</v>
      </c>
    </row>
    <row r="21" spans="1:9">
      <c r="A21" s="4"/>
      <c r="B21" s="4">
        <v>4121</v>
      </c>
      <c r="C21" s="4" t="s">
        <v>17</v>
      </c>
      <c r="D21" s="4"/>
      <c r="E21" s="22"/>
      <c r="F21" s="4"/>
      <c r="G21" s="4">
        <v>40000</v>
      </c>
      <c r="H21" s="4">
        <v>40000</v>
      </c>
      <c r="I21" s="4">
        <v>40000</v>
      </c>
    </row>
    <row r="22" spans="1:9">
      <c r="A22" s="4"/>
      <c r="B22" s="4">
        <v>4134</v>
      </c>
      <c r="C22" s="4" t="s">
        <v>18</v>
      </c>
      <c r="D22" s="4"/>
      <c r="E22" s="22"/>
      <c r="F22" s="4"/>
      <c r="G22" s="4">
        <v>5146925</v>
      </c>
      <c r="H22" s="4">
        <v>5146925</v>
      </c>
      <c r="I22" s="4">
        <v>5146925</v>
      </c>
    </row>
    <row r="23" spans="1:9">
      <c r="A23" s="4"/>
      <c r="B23" s="4">
        <v>4213</v>
      </c>
      <c r="C23" s="4" t="s">
        <v>19</v>
      </c>
      <c r="D23" s="4"/>
      <c r="E23" s="22"/>
      <c r="F23" s="4"/>
      <c r="G23" s="4">
        <v>4868837.47</v>
      </c>
      <c r="H23" s="4">
        <v>4868837.47</v>
      </c>
      <c r="I23" s="4">
        <v>4868837.47</v>
      </c>
    </row>
    <row r="24" spans="1:9">
      <c r="A24" s="4"/>
      <c r="B24" s="4">
        <v>4222</v>
      </c>
      <c r="C24" s="4" t="s">
        <v>20</v>
      </c>
      <c r="D24" s="4"/>
      <c r="E24" s="22"/>
      <c r="F24" s="4"/>
      <c r="G24" s="4">
        <v>250000</v>
      </c>
      <c r="H24" s="4">
        <v>250000</v>
      </c>
      <c r="I24" s="4">
        <v>250000</v>
      </c>
    </row>
    <row r="25" spans="1:9">
      <c r="A25" s="4"/>
      <c r="B25" s="4" t="s">
        <v>21</v>
      </c>
      <c r="C25" s="4"/>
      <c r="D25" s="5">
        <v>3151900</v>
      </c>
      <c r="E25" s="18">
        <f>SUM(E5:E24)</f>
        <v>3751900</v>
      </c>
      <c r="F25" s="5">
        <v>3120200</v>
      </c>
      <c r="G25" s="5">
        <v>14216991</v>
      </c>
      <c r="H25" s="5">
        <v>11934114.059999999</v>
      </c>
      <c r="I25" s="3">
        <f>SUM(I5:I24)</f>
        <v>11081791</v>
      </c>
    </row>
    <row r="26" spans="1:9" hidden="1">
      <c r="A26" s="6">
        <v>2141</v>
      </c>
      <c r="B26" s="6" t="s">
        <v>113</v>
      </c>
      <c r="C26" s="6"/>
      <c r="D26" s="4"/>
      <c r="E26" s="22"/>
      <c r="F26" s="4"/>
      <c r="G26" s="4"/>
      <c r="H26" s="4"/>
      <c r="I26" s="4"/>
    </row>
    <row r="27" spans="1:9" hidden="1">
      <c r="A27" s="4">
        <v>2141</v>
      </c>
      <c r="B27" s="4">
        <v>2132</v>
      </c>
      <c r="C27" s="4" t="s">
        <v>38</v>
      </c>
      <c r="D27" s="4">
        <v>42012</v>
      </c>
      <c r="E27" s="22">
        <v>0</v>
      </c>
      <c r="F27" s="4">
        <v>43000</v>
      </c>
      <c r="G27" s="4">
        <v>43000</v>
      </c>
      <c r="H27" s="4">
        <v>37605</v>
      </c>
      <c r="I27" s="4">
        <v>0</v>
      </c>
    </row>
    <row r="28" spans="1:9" hidden="1">
      <c r="A28" s="4">
        <v>2141</v>
      </c>
      <c r="B28" s="4">
        <v>2111</v>
      </c>
      <c r="C28" s="4" t="s">
        <v>23</v>
      </c>
      <c r="D28" s="4">
        <v>26400</v>
      </c>
      <c r="E28" s="22">
        <v>0</v>
      </c>
      <c r="F28" s="4">
        <v>70000</v>
      </c>
      <c r="G28" s="14">
        <v>70000</v>
      </c>
      <c r="H28" s="4">
        <v>17666.02</v>
      </c>
      <c r="I28" s="7">
        <v>0</v>
      </c>
    </row>
    <row r="29" spans="1:9" hidden="1">
      <c r="A29" s="6">
        <v>2141</v>
      </c>
      <c r="B29" s="6" t="s">
        <v>21</v>
      </c>
      <c r="C29" s="6"/>
      <c r="D29" s="6">
        <v>113000</v>
      </c>
      <c r="E29" s="18">
        <f>SUM(E27:E28)</f>
        <v>0</v>
      </c>
      <c r="F29" s="6">
        <v>113000</v>
      </c>
      <c r="G29" s="6">
        <v>113000</v>
      </c>
      <c r="H29" s="6">
        <v>55271.020000000004</v>
      </c>
      <c r="I29" s="3">
        <v>0</v>
      </c>
    </row>
    <row r="30" spans="1:9" hidden="1">
      <c r="A30" s="4"/>
      <c r="B30" s="4"/>
      <c r="C30" s="4"/>
      <c r="D30" s="4"/>
      <c r="E30" s="22"/>
      <c r="F30" s="4"/>
      <c r="G30" s="4"/>
      <c r="H30" s="4"/>
      <c r="I30" s="4"/>
    </row>
    <row r="31" spans="1:9" hidden="1">
      <c r="A31" s="3">
        <v>3392</v>
      </c>
      <c r="B31" s="3" t="s">
        <v>24</v>
      </c>
      <c r="C31" s="3"/>
      <c r="D31" s="4"/>
      <c r="E31" s="22"/>
      <c r="F31" s="4"/>
      <c r="G31" s="4"/>
      <c r="H31" s="4"/>
      <c r="I31" s="4"/>
    </row>
    <row r="32" spans="1:9" hidden="1">
      <c r="A32" s="4">
        <v>3392</v>
      </c>
      <c r="B32" s="4">
        <v>2111</v>
      </c>
      <c r="C32" s="4" t="s">
        <v>23</v>
      </c>
      <c r="D32" s="4">
        <v>6000</v>
      </c>
      <c r="E32" s="22">
        <v>0</v>
      </c>
      <c r="F32" s="4">
        <v>6000</v>
      </c>
      <c r="G32" s="4">
        <v>6000</v>
      </c>
      <c r="H32" s="4"/>
      <c r="I32" s="4">
        <v>0</v>
      </c>
    </row>
    <row r="33" spans="1:10" hidden="1">
      <c r="A33" s="6">
        <v>3392</v>
      </c>
      <c r="B33" s="4" t="s">
        <v>21</v>
      </c>
      <c r="C33" s="4"/>
      <c r="D33" s="6">
        <v>6000</v>
      </c>
      <c r="E33" s="18">
        <f>SUM(E32)</f>
        <v>0</v>
      </c>
      <c r="F33" s="6">
        <v>6000</v>
      </c>
      <c r="G33" s="6">
        <v>6000</v>
      </c>
      <c r="H33" s="6">
        <v>0</v>
      </c>
      <c r="I33" s="3">
        <v>0</v>
      </c>
    </row>
    <row r="34" spans="1:10" hidden="1">
      <c r="A34" s="4"/>
      <c r="B34" s="4"/>
      <c r="C34" s="4"/>
      <c r="D34" s="4"/>
      <c r="E34" s="22"/>
      <c r="F34" s="4"/>
      <c r="G34" s="4"/>
      <c r="H34" s="4"/>
      <c r="I34" s="4"/>
    </row>
    <row r="35" spans="1:10" hidden="1">
      <c r="A35" s="13">
        <v>3399</v>
      </c>
      <c r="B35" s="13">
        <v>2111</v>
      </c>
      <c r="C35" s="13" t="s">
        <v>25</v>
      </c>
      <c r="D35" s="13"/>
      <c r="E35" s="26"/>
      <c r="F35" s="13"/>
      <c r="G35" s="13">
        <v>25000</v>
      </c>
      <c r="H35" s="6">
        <v>13200</v>
      </c>
      <c r="I35" s="4">
        <v>25000</v>
      </c>
    </row>
    <row r="36" spans="1:10" ht="15.75" hidden="1" customHeight="1">
      <c r="A36" s="13"/>
      <c r="B36" s="13"/>
      <c r="C36" s="13"/>
      <c r="D36" s="13"/>
      <c r="E36" s="26"/>
      <c r="F36" s="13"/>
      <c r="G36" s="13"/>
      <c r="H36" s="6"/>
      <c r="I36" s="20"/>
    </row>
    <row r="37" spans="1:10" hidden="1">
      <c r="A37" s="13"/>
      <c r="B37" s="13"/>
      <c r="C37" s="13"/>
      <c r="D37" s="13"/>
      <c r="E37" s="18"/>
      <c r="F37" s="13"/>
      <c r="G37" s="13"/>
      <c r="H37" s="6"/>
      <c r="I37" s="20"/>
      <c r="J37" s="30"/>
    </row>
    <row r="38" spans="1:10" hidden="1">
      <c r="A38" s="6">
        <v>3613</v>
      </c>
      <c r="B38" s="6" t="s">
        <v>114</v>
      </c>
      <c r="C38" s="6"/>
      <c r="D38" s="13"/>
      <c r="E38" s="26"/>
      <c r="F38" s="13"/>
      <c r="G38" s="13"/>
      <c r="H38" s="6"/>
      <c r="I38" s="20"/>
      <c r="J38" s="30"/>
    </row>
    <row r="39" spans="1:10" hidden="1">
      <c r="A39" s="13">
        <v>3613</v>
      </c>
      <c r="B39" s="13">
        <v>2111</v>
      </c>
      <c r="C39" s="13" t="s">
        <v>23</v>
      </c>
      <c r="D39" s="13"/>
      <c r="E39" s="26">
        <v>0</v>
      </c>
      <c r="F39" s="13"/>
      <c r="G39" s="13"/>
      <c r="H39" s="6"/>
      <c r="I39" s="20"/>
      <c r="J39" s="30"/>
    </row>
    <row r="40" spans="1:10" hidden="1">
      <c r="A40" s="13">
        <v>3613</v>
      </c>
      <c r="B40" s="13">
        <v>2132</v>
      </c>
      <c r="C40" s="13" t="s">
        <v>115</v>
      </c>
      <c r="D40" s="13"/>
      <c r="E40" s="26">
        <v>0</v>
      </c>
      <c r="F40" s="13"/>
      <c r="G40" s="13"/>
      <c r="H40" s="6"/>
      <c r="I40" s="20"/>
      <c r="J40" s="30"/>
    </row>
    <row r="41" spans="1:10" hidden="1">
      <c r="A41" s="13">
        <v>3613</v>
      </c>
      <c r="B41" s="13" t="s">
        <v>21</v>
      </c>
      <c r="C41" s="13"/>
      <c r="D41" s="13"/>
      <c r="E41" s="18">
        <f>SUM(E39:E40)</f>
        <v>0</v>
      </c>
      <c r="F41" s="13"/>
      <c r="G41" s="13"/>
      <c r="H41" s="6"/>
      <c r="I41" s="20"/>
      <c r="J41" s="30"/>
    </row>
    <row r="42" spans="1:10">
      <c r="A42" s="13"/>
      <c r="B42" s="13"/>
      <c r="C42" s="13"/>
      <c r="D42" s="13"/>
      <c r="E42" s="18"/>
      <c r="F42" s="13"/>
      <c r="G42" s="13"/>
      <c r="H42" s="6"/>
      <c r="I42" s="20"/>
      <c r="J42" s="30"/>
    </row>
    <row r="43" spans="1:10" s="32" customFormat="1">
      <c r="A43" s="6">
        <v>3639</v>
      </c>
      <c r="B43" s="6" t="s">
        <v>116</v>
      </c>
      <c r="C43" s="6"/>
      <c r="D43" s="6"/>
      <c r="E43" s="18"/>
      <c r="F43" s="6"/>
      <c r="G43" s="6"/>
      <c r="H43" s="6"/>
      <c r="I43" s="27"/>
      <c r="J43" s="31"/>
    </row>
    <row r="44" spans="1:10">
      <c r="A44" s="13">
        <v>3639</v>
      </c>
      <c r="B44" s="13">
        <v>2131</v>
      </c>
      <c r="C44" s="13" t="s">
        <v>39</v>
      </c>
      <c r="D44" s="13">
        <v>40800</v>
      </c>
      <c r="E44" s="26">
        <v>9000</v>
      </c>
      <c r="F44" s="13">
        <v>40800</v>
      </c>
      <c r="G44" s="13">
        <v>40800</v>
      </c>
      <c r="H44" s="6">
        <v>8394</v>
      </c>
      <c r="I44" s="4">
        <v>0</v>
      </c>
    </row>
    <row r="45" spans="1:10">
      <c r="A45" s="13">
        <v>3639</v>
      </c>
      <c r="B45" s="13">
        <v>2132</v>
      </c>
      <c r="C45" s="13" t="s">
        <v>117</v>
      </c>
      <c r="D45" s="13"/>
      <c r="E45" s="26">
        <v>0</v>
      </c>
      <c r="F45" s="13"/>
      <c r="G45" s="13"/>
      <c r="H45" s="6"/>
      <c r="I45" s="20"/>
    </row>
    <row r="46" spans="1:10">
      <c r="A46" s="13">
        <v>3639</v>
      </c>
      <c r="B46" s="13">
        <v>3111</v>
      </c>
      <c r="C46" s="13" t="s">
        <v>118</v>
      </c>
      <c r="D46" s="13"/>
      <c r="E46" s="26">
        <v>0</v>
      </c>
      <c r="F46" s="13"/>
      <c r="G46" s="13"/>
      <c r="H46" s="6"/>
      <c r="I46" s="20"/>
    </row>
    <row r="47" spans="1:10">
      <c r="A47" s="13">
        <v>3639</v>
      </c>
      <c r="B47" s="13" t="s">
        <v>21</v>
      </c>
      <c r="C47" s="13"/>
      <c r="D47" s="13"/>
      <c r="E47" s="18">
        <f>SUM(E44:E46)</f>
        <v>9000</v>
      </c>
      <c r="F47" s="13"/>
      <c r="G47" s="13"/>
      <c r="H47" s="6"/>
      <c r="I47" s="20"/>
    </row>
    <row r="48" spans="1:10">
      <c r="A48" s="13"/>
      <c r="B48" s="13"/>
      <c r="C48" s="13"/>
      <c r="D48" s="13"/>
      <c r="E48" s="18"/>
      <c r="F48" s="13"/>
      <c r="G48" s="13"/>
      <c r="H48" s="6"/>
      <c r="I48" s="20"/>
    </row>
    <row r="49" spans="1:9">
      <c r="A49" s="6">
        <v>3725</v>
      </c>
      <c r="B49" s="6" t="s">
        <v>121</v>
      </c>
      <c r="C49" s="6"/>
      <c r="D49" s="13"/>
      <c r="E49" s="26"/>
      <c r="F49" s="13"/>
      <c r="G49" s="13"/>
      <c r="H49" s="6"/>
      <c r="I49" s="20"/>
    </row>
    <row r="50" spans="1:9">
      <c r="A50" s="13">
        <v>3725</v>
      </c>
      <c r="B50" s="13">
        <v>2324</v>
      </c>
      <c r="C50" s="13" t="s">
        <v>102</v>
      </c>
      <c r="D50" s="13">
        <v>40000</v>
      </c>
      <c r="E50" s="26">
        <v>25000</v>
      </c>
      <c r="F50" s="13">
        <v>40000</v>
      </c>
      <c r="G50" s="13">
        <v>35000</v>
      </c>
      <c r="H50" s="6">
        <v>14721</v>
      </c>
      <c r="I50" s="4">
        <v>-5000</v>
      </c>
    </row>
    <row r="51" spans="1:9">
      <c r="A51" s="4">
        <v>3725</v>
      </c>
      <c r="B51" s="4" t="s">
        <v>21</v>
      </c>
      <c r="C51" s="4"/>
      <c r="D51" s="4"/>
      <c r="E51" s="33">
        <f>SUM(E50)</f>
        <v>25000</v>
      </c>
      <c r="F51" s="4"/>
      <c r="G51" s="4"/>
      <c r="H51" s="4"/>
      <c r="I51" s="4"/>
    </row>
    <row r="52" spans="1:9">
      <c r="A52" s="20"/>
      <c r="B52" s="20"/>
      <c r="C52" s="20"/>
      <c r="D52" s="20"/>
      <c r="E52" s="33"/>
      <c r="F52" s="20"/>
      <c r="G52" s="20"/>
      <c r="H52" s="20"/>
      <c r="I52" s="20"/>
    </row>
    <row r="53" spans="1:9">
      <c r="A53" s="27">
        <v>3743</v>
      </c>
      <c r="B53" s="27" t="s">
        <v>135</v>
      </c>
      <c r="C53" s="27"/>
      <c r="D53" s="20"/>
      <c r="E53" s="33"/>
      <c r="F53" s="20"/>
      <c r="G53" s="20"/>
      <c r="H53" s="20"/>
      <c r="I53" s="20"/>
    </row>
    <row r="54" spans="1:9">
      <c r="A54" s="20">
        <v>3743</v>
      </c>
      <c r="B54" s="20">
        <v>2343</v>
      </c>
      <c r="C54" s="20" t="s">
        <v>136</v>
      </c>
      <c r="D54" s="20"/>
      <c r="E54" s="33">
        <v>5600</v>
      </c>
      <c r="F54" s="20"/>
      <c r="G54" s="20"/>
      <c r="H54" s="20"/>
      <c r="I54" s="20"/>
    </row>
    <row r="55" spans="1:9">
      <c r="A55" s="20">
        <v>3743</v>
      </c>
      <c r="B55" s="20" t="s">
        <v>21</v>
      </c>
      <c r="C55" s="20"/>
      <c r="D55" s="20"/>
      <c r="E55" s="33">
        <f>SUM(E54)</f>
        <v>5600</v>
      </c>
      <c r="F55" s="20"/>
      <c r="G55" s="20"/>
      <c r="H55" s="20"/>
      <c r="I55" s="20"/>
    </row>
    <row r="56" spans="1:9">
      <c r="A56" s="20"/>
      <c r="B56" s="20"/>
      <c r="C56" s="20"/>
      <c r="D56" s="20"/>
      <c r="E56" s="33"/>
      <c r="F56" s="20"/>
      <c r="G56" s="20"/>
      <c r="H56" s="20"/>
      <c r="I56" s="20"/>
    </row>
    <row r="57" spans="1:9">
      <c r="A57" s="6">
        <v>0</v>
      </c>
      <c r="B57" s="6" t="s">
        <v>26</v>
      </c>
      <c r="C57" s="6"/>
      <c r="D57" s="4"/>
      <c r="E57" s="22"/>
      <c r="F57" s="4"/>
      <c r="G57" s="4"/>
      <c r="H57" s="4"/>
      <c r="I57" s="4"/>
    </row>
    <row r="58" spans="1:9">
      <c r="A58" s="4">
        <v>6171</v>
      </c>
      <c r="B58" s="4">
        <v>2111</v>
      </c>
      <c r="C58" s="4" t="s">
        <v>119</v>
      </c>
      <c r="D58" s="4">
        <v>5000</v>
      </c>
      <c r="E58" s="22">
        <v>0</v>
      </c>
      <c r="F58" s="4">
        <v>5000</v>
      </c>
      <c r="G58" s="7">
        <v>5000</v>
      </c>
      <c r="H58" s="4">
        <v>1000</v>
      </c>
      <c r="I58" s="4">
        <v>0</v>
      </c>
    </row>
    <row r="59" spans="1:9">
      <c r="A59" s="4">
        <v>6171</v>
      </c>
      <c r="B59" s="4">
        <v>2324</v>
      </c>
      <c r="C59" s="4" t="s">
        <v>120</v>
      </c>
      <c r="D59" s="4"/>
      <c r="E59" s="22">
        <v>38000</v>
      </c>
      <c r="F59" s="4"/>
      <c r="G59" s="4">
        <v>500</v>
      </c>
      <c r="H59" s="4">
        <v>100</v>
      </c>
      <c r="I59" s="4">
        <v>-500</v>
      </c>
    </row>
    <row r="60" spans="1:9" hidden="1">
      <c r="A60" s="4">
        <v>6171</v>
      </c>
      <c r="B60" s="4">
        <v>2310</v>
      </c>
      <c r="C60" s="4" t="s">
        <v>27</v>
      </c>
      <c r="D60" s="4"/>
      <c r="E60" s="22"/>
      <c r="F60" s="4"/>
      <c r="G60" s="4">
        <v>2500</v>
      </c>
      <c r="H60" s="4">
        <v>2500</v>
      </c>
      <c r="I60" s="4">
        <v>-2500</v>
      </c>
    </row>
    <row r="61" spans="1:9" hidden="1">
      <c r="A61" s="4">
        <v>6171</v>
      </c>
      <c r="B61" s="4">
        <v>2321</v>
      </c>
      <c r="C61" s="4" t="s">
        <v>28</v>
      </c>
      <c r="D61" s="4"/>
      <c r="E61" s="22"/>
      <c r="F61" s="4"/>
      <c r="G61" s="4">
        <v>105000</v>
      </c>
      <c r="H61" s="4">
        <v>105000</v>
      </c>
      <c r="I61" s="4">
        <v>-105000</v>
      </c>
    </row>
    <row r="62" spans="1:9">
      <c r="A62" s="4">
        <v>6171</v>
      </c>
      <c r="B62" s="4" t="s">
        <v>21</v>
      </c>
      <c r="C62" s="4"/>
      <c r="D62" s="4"/>
      <c r="E62" s="33">
        <f>SUM(E58:E59)</f>
        <v>38000</v>
      </c>
      <c r="F62" s="4"/>
      <c r="G62" s="4"/>
      <c r="H62" s="4"/>
      <c r="I62" s="4"/>
    </row>
    <row r="63" spans="1:9">
      <c r="A63" s="20"/>
      <c r="B63" s="20"/>
      <c r="C63" s="20"/>
      <c r="D63" s="20"/>
      <c r="E63" s="33"/>
      <c r="F63" s="20"/>
      <c r="G63" s="20"/>
      <c r="H63" s="20"/>
      <c r="I63" s="20"/>
    </row>
    <row r="64" spans="1:9">
      <c r="A64" s="6">
        <v>6310</v>
      </c>
      <c r="B64" s="6" t="s">
        <v>29</v>
      </c>
      <c r="C64" s="6"/>
      <c r="D64" s="4"/>
      <c r="E64" s="22"/>
      <c r="F64" s="4"/>
      <c r="G64" s="4"/>
      <c r="H64" s="4"/>
      <c r="I64" s="4"/>
    </row>
    <row r="65" spans="1:9">
      <c r="A65" s="4">
        <v>6310</v>
      </c>
      <c r="B65" s="4">
        <v>2141</v>
      </c>
      <c r="C65" s="4" t="s">
        <v>30</v>
      </c>
      <c r="D65" s="4">
        <v>1000</v>
      </c>
      <c r="E65" s="22">
        <v>1000</v>
      </c>
      <c r="F65" s="4">
        <v>1000</v>
      </c>
      <c r="G65" s="4">
        <v>1000</v>
      </c>
      <c r="H65" s="4">
        <v>208.64</v>
      </c>
      <c r="I65" s="4">
        <v>0</v>
      </c>
    </row>
    <row r="66" spans="1:9" hidden="1">
      <c r="A66" s="4">
        <v>6310</v>
      </c>
      <c r="B66" s="4">
        <v>2142</v>
      </c>
      <c r="C66" s="4" t="s">
        <v>103</v>
      </c>
      <c r="D66" s="4">
        <v>5000</v>
      </c>
      <c r="E66" s="22">
        <v>0</v>
      </c>
      <c r="F66" s="4">
        <v>5000</v>
      </c>
      <c r="G66" s="4">
        <v>10000</v>
      </c>
      <c r="H66" s="4">
        <v>0</v>
      </c>
      <c r="I66" s="4">
        <v>-5000</v>
      </c>
    </row>
    <row r="67" spans="1:9" hidden="1">
      <c r="A67" s="20">
        <v>6310</v>
      </c>
      <c r="B67" s="20">
        <v>2324</v>
      </c>
      <c r="C67" s="20" t="s">
        <v>120</v>
      </c>
      <c r="D67" s="20"/>
      <c r="E67" s="22">
        <v>0</v>
      </c>
      <c r="F67" s="20"/>
      <c r="G67" s="20"/>
      <c r="H67" s="20"/>
      <c r="I67" s="20"/>
    </row>
    <row r="68" spans="1:9">
      <c r="A68" s="20"/>
      <c r="B68" s="20" t="s">
        <v>21</v>
      </c>
      <c r="C68" s="20"/>
      <c r="D68" s="20"/>
      <c r="E68" s="33">
        <f>SUM(E65:E67)</f>
        <v>1000</v>
      </c>
      <c r="F68" s="20"/>
      <c r="G68" s="20"/>
      <c r="H68" s="20"/>
      <c r="I68" s="20"/>
    </row>
    <row r="69" spans="1:9" ht="18">
      <c r="A69" s="8" t="s">
        <v>31</v>
      </c>
      <c r="B69" s="8"/>
      <c r="C69" s="8"/>
      <c r="D69" s="8">
        <v>3415000</v>
      </c>
      <c r="E69" s="41">
        <f>SUM(E25+E41+E47+E51+E62+E68)</f>
        <v>3824900</v>
      </c>
      <c r="F69" s="8" t="e">
        <f>SUM(F66+F65+F61+F60+F59+F58+F50+F44+#REF!+#REF!+#REF!+F35+F33+F29+F25)</f>
        <v>#REF!</v>
      </c>
      <c r="G69" s="8" t="e">
        <f>SUM(G66+G65+G61+G60+G59+G58+G50+G44+#REF!+#REF!+#REF!+G35+G33+G29+G25)</f>
        <v>#REF!</v>
      </c>
      <c r="H69" s="8" t="e">
        <f>SUM(H66+H65+H61+H60+H59+H58+H50+H44+#REF!+#REF!+#REF!+H35+H33+H29+H25)</f>
        <v>#REF!</v>
      </c>
      <c r="I69" s="8" t="e">
        <f>SUM(I66+I65+I61+I60+I59+I58+I50+I44+#REF!+#REF!+#REF!+I35+I33+I29+I25)</f>
        <v>#REF!</v>
      </c>
    </row>
    <row r="70" spans="1:9">
      <c r="A70" s="27" t="s">
        <v>32</v>
      </c>
      <c r="B70" s="27" t="s">
        <v>106</v>
      </c>
      <c r="C70" s="20"/>
      <c r="D70" s="20"/>
      <c r="E70" s="22"/>
    </row>
    <row r="71" spans="1:9">
      <c r="A71" s="20"/>
      <c r="B71" s="20"/>
      <c r="C71" s="20"/>
      <c r="D71" s="20"/>
      <c r="E71" s="22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10.6640625" customWidth="1"/>
    <col min="3" max="3" width="44.1640625" customWidth="1"/>
    <col min="4" max="4" width="14" hidden="1" customWidth="1"/>
    <col min="5" max="5" width="18.33203125" hidden="1" customWidth="1"/>
    <col min="6" max="6" width="15.5" customWidth="1"/>
    <col min="7" max="7" width="16.6640625" hidden="1" customWidth="1"/>
    <col min="8" max="8" width="15.33203125" hidden="1" customWidth="1"/>
    <col min="9" max="9" width="14.83203125" hidden="1" customWidth="1"/>
    <col min="11" max="11" width="17.5" customWidth="1"/>
  </cols>
  <sheetData>
    <row r="1" spans="1:9" ht="18">
      <c r="C1" s="1" t="s">
        <v>133</v>
      </c>
      <c r="D1" t="s">
        <v>32</v>
      </c>
      <c r="F1" s="42" t="s">
        <v>150</v>
      </c>
    </row>
    <row r="2" spans="1:9" ht="19" customHeight="1"/>
    <row r="3" spans="1:9" ht="18">
      <c r="B3" s="25" t="s">
        <v>152</v>
      </c>
      <c r="C3" s="25"/>
    </row>
    <row r="4" spans="1:9" ht="30" customHeight="1">
      <c r="A4" s="2" t="s">
        <v>0</v>
      </c>
      <c r="B4" s="3" t="s">
        <v>1</v>
      </c>
      <c r="C4" s="3" t="s">
        <v>97</v>
      </c>
      <c r="D4" s="2" t="s">
        <v>98</v>
      </c>
      <c r="E4" s="2" t="s">
        <v>101</v>
      </c>
      <c r="F4" s="24" t="s">
        <v>109</v>
      </c>
      <c r="G4" s="2" t="s">
        <v>99</v>
      </c>
      <c r="H4" s="2" t="s">
        <v>35</v>
      </c>
      <c r="I4" s="2" t="s">
        <v>37</v>
      </c>
    </row>
    <row r="5" spans="1:9" hidden="1">
      <c r="A5" s="6">
        <v>2141</v>
      </c>
      <c r="B5" s="6" t="s">
        <v>22</v>
      </c>
      <c r="C5" s="6"/>
      <c r="D5" s="4"/>
      <c r="E5" s="4"/>
      <c r="F5" s="4"/>
      <c r="G5" s="4"/>
      <c r="H5" s="4"/>
      <c r="I5" s="4"/>
    </row>
    <row r="6" spans="1:9" hidden="1">
      <c r="A6" s="4">
        <v>2141</v>
      </c>
      <c r="B6" s="4">
        <v>5151</v>
      </c>
      <c r="C6" s="4" t="s">
        <v>40</v>
      </c>
      <c r="D6" s="4">
        <v>12000</v>
      </c>
      <c r="E6" s="17">
        <v>12000</v>
      </c>
      <c r="F6" s="17">
        <v>0</v>
      </c>
      <c r="G6" s="4">
        <v>12000</v>
      </c>
      <c r="H6" s="4">
        <v>5000</v>
      </c>
      <c r="I6" s="4">
        <v>0</v>
      </c>
    </row>
    <row r="7" spans="1:9" hidden="1">
      <c r="A7" s="4">
        <v>2141</v>
      </c>
      <c r="B7" s="4">
        <v>5153</v>
      </c>
      <c r="C7" s="4" t="s">
        <v>41</v>
      </c>
      <c r="D7" s="4">
        <v>39000</v>
      </c>
      <c r="E7" s="17">
        <v>39000</v>
      </c>
      <c r="F7" s="17">
        <v>0</v>
      </c>
      <c r="G7" s="4">
        <v>39000</v>
      </c>
      <c r="H7" s="4">
        <v>11750</v>
      </c>
      <c r="I7" s="4">
        <v>0</v>
      </c>
    </row>
    <row r="8" spans="1:9" hidden="1">
      <c r="A8" s="4">
        <v>2141</v>
      </c>
      <c r="B8" s="4">
        <v>5154</v>
      </c>
      <c r="C8" s="4" t="s">
        <v>100</v>
      </c>
      <c r="D8" s="4">
        <v>20000</v>
      </c>
      <c r="E8" s="17">
        <v>20000</v>
      </c>
      <c r="F8" s="17">
        <v>0</v>
      </c>
      <c r="G8" s="4">
        <v>0</v>
      </c>
      <c r="H8" s="4"/>
      <c r="I8" s="4">
        <v>-20000</v>
      </c>
    </row>
    <row r="9" spans="1:9" hidden="1">
      <c r="A9" s="6">
        <v>2141</v>
      </c>
      <c r="B9" s="6" t="s">
        <v>21</v>
      </c>
      <c r="C9" s="6"/>
      <c r="D9" s="6">
        <v>71000</v>
      </c>
      <c r="E9" s="18">
        <v>71000</v>
      </c>
      <c r="F9" s="18">
        <f>SUM(F6:F8)</f>
        <v>0</v>
      </c>
      <c r="G9" s="6">
        <v>51000</v>
      </c>
      <c r="H9" s="6">
        <v>16750</v>
      </c>
      <c r="I9" s="4">
        <v>-20000</v>
      </c>
    </row>
    <row r="10" spans="1:9" hidden="1">
      <c r="A10" s="4"/>
      <c r="B10" s="4"/>
      <c r="C10" s="4"/>
      <c r="D10" s="4"/>
      <c r="E10" s="17"/>
      <c r="F10" s="17"/>
      <c r="G10" s="4"/>
      <c r="H10" s="4"/>
      <c r="I10" s="4"/>
    </row>
    <row r="11" spans="1:9">
      <c r="A11" s="6">
        <v>2212</v>
      </c>
      <c r="B11" s="6" t="s">
        <v>43</v>
      </c>
      <c r="C11" s="4"/>
      <c r="D11" s="4"/>
      <c r="E11" s="17"/>
      <c r="F11" s="17"/>
      <c r="G11" s="4"/>
      <c r="H11" s="4"/>
      <c r="I11" s="4"/>
    </row>
    <row r="12" spans="1:9">
      <c r="A12" s="4">
        <v>2212</v>
      </c>
      <c r="B12" s="4">
        <v>5169</v>
      </c>
      <c r="C12" s="20" t="s">
        <v>147</v>
      </c>
      <c r="D12" s="4">
        <v>20000</v>
      </c>
      <c r="E12" s="17">
        <v>20000</v>
      </c>
      <c r="F12" s="17">
        <v>20000</v>
      </c>
      <c r="G12" s="4">
        <v>20000</v>
      </c>
      <c r="H12" s="4"/>
      <c r="I12" s="4">
        <v>0</v>
      </c>
    </row>
    <row r="13" spans="1:9" hidden="1">
      <c r="A13" s="4">
        <v>2212</v>
      </c>
      <c r="B13" s="4">
        <v>6121</v>
      </c>
      <c r="C13" s="4" t="s">
        <v>104</v>
      </c>
      <c r="D13" s="4"/>
      <c r="E13" s="17"/>
      <c r="F13" s="17"/>
      <c r="G13" s="4"/>
      <c r="H13" s="4"/>
      <c r="I13" s="4"/>
    </row>
    <row r="14" spans="1:9">
      <c r="A14" s="6">
        <v>2212</v>
      </c>
      <c r="B14" s="6" t="s">
        <v>21</v>
      </c>
      <c r="C14" s="6"/>
      <c r="D14" s="6">
        <v>20000</v>
      </c>
      <c r="E14" s="18">
        <v>20000</v>
      </c>
      <c r="F14" s="18">
        <f>SUM(F12:F13)</f>
        <v>20000</v>
      </c>
      <c r="G14" s="6">
        <v>20000</v>
      </c>
      <c r="H14" s="6">
        <v>0</v>
      </c>
      <c r="I14" s="4">
        <v>0</v>
      </c>
    </row>
    <row r="15" spans="1:9">
      <c r="A15" s="4"/>
      <c r="B15" s="4"/>
      <c r="C15" s="4"/>
      <c r="D15" s="4"/>
      <c r="E15" s="17"/>
      <c r="F15" s="17"/>
      <c r="G15" s="4"/>
      <c r="H15" s="4"/>
      <c r="I15" s="4"/>
    </row>
    <row r="16" spans="1:9">
      <c r="A16" s="6">
        <v>2321</v>
      </c>
      <c r="B16" s="6" t="s">
        <v>137</v>
      </c>
      <c r="C16" s="6"/>
      <c r="D16" s="4"/>
      <c r="E16" s="17"/>
      <c r="F16" s="17"/>
      <c r="G16" s="4"/>
      <c r="H16" s="4"/>
      <c r="I16" s="4"/>
    </row>
    <row r="17" spans="1:9">
      <c r="A17" s="13">
        <v>2321</v>
      </c>
      <c r="B17" s="13">
        <v>5121</v>
      </c>
      <c r="C17" s="13" t="s">
        <v>140</v>
      </c>
      <c r="D17" s="20"/>
      <c r="E17" s="22"/>
      <c r="F17" s="22">
        <v>18000</v>
      </c>
      <c r="G17" s="20"/>
      <c r="H17" s="20"/>
      <c r="I17" s="20"/>
    </row>
    <row r="18" spans="1:9" hidden="1">
      <c r="A18" s="7">
        <v>3392</v>
      </c>
      <c r="B18" s="4">
        <v>5139</v>
      </c>
      <c r="C18" s="4" t="s">
        <v>46</v>
      </c>
      <c r="D18" s="4">
        <v>8000</v>
      </c>
      <c r="E18" s="17">
        <v>8000</v>
      </c>
      <c r="F18" s="35">
        <v>0</v>
      </c>
      <c r="G18" s="4">
        <v>8000</v>
      </c>
      <c r="H18" s="4">
        <v>3010</v>
      </c>
      <c r="I18" s="4">
        <v>0</v>
      </c>
    </row>
    <row r="19" spans="1:9">
      <c r="A19" s="7">
        <v>2321</v>
      </c>
      <c r="B19" s="20">
        <v>5139</v>
      </c>
      <c r="C19" s="20" t="s">
        <v>44</v>
      </c>
      <c r="D19" s="20"/>
      <c r="E19" s="22"/>
      <c r="F19" s="22">
        <v>10000</v>
      </c>
      <c r="G19" s="20"/>
      <c r="H19" s="20"/>
      <c r="I19" s="20"/>
    </row>
    <row r="20" spans="1:9">
      <c r="A20" s="7">
        <v>2321</v>
      </c>
      <c r="B20" s="4">
        <v>5169</v>
      </c>
      <c r="C20" s="20" t="s">
        <v>138</v>
      </c>
      <c r="D20" s="4">
        <v>7000</v>
      </c>
      <c r="E20" s="17">
        <v>7000</v>
      </c>
      <c r="F20" s="17">
        <v>8000</v>
      </c>
      <c r="G20" s="4">
        <v>28059.01</v>
      </c>
      <c r="H20" s="4">
        <v>26673.18</v>
      </c>
      <c r="I20" s="4">
        <v>21059.01</v>
      </c>
    </row>
    <row r="21" spans="1:9">
      <c r="A21" s="7">
        <v>2321</v>
      </c>
      <c r="B21" s="20">
        <v>5171</v>
      </c>
      <c r="C21" s="20" t="s">
        <v>122</v>
      </c>
      <c r="D21" s="20"/>
      <c r="E21" s="22"/>
      <c r="F21" s="22">
        <v>200000</v>
      </c>
      <c r="G21" s="20"/>
      <c r="H21" s="20"/>
      <c r="I21" s="20"/>
    </row>
    <row r="22" spans="1:9" hidden="1">
      <c r="A22" s="7">
        <v>3392</v>
      </c>
      <c r="B22" s="4">
        <v>5169</v>
      </c>
      <c r="C22" s="4" t="s">
        <v>47</v>
      </c>
      <c r="D22" s="4">
        <v>10000</v>
      </c>
      <c r="E22" s="17">
        <v>10000</v>
      </c>
      <c r="F22" s="34">
        <v>0</v>
      </c>
      <c r="G22" s="4">
        <v>2000</v>
      </c>
      <c r="H22" s="4">
        <v>797</v>
      </c>
      <c r="I22" s="4">
        <v>-8000</v>
      </c>
    </row>
    <row r="23" spans="1:9">
      <c r="A23" s="7">
        <v>2321</v>
      </c>
      <c r="B23" s="4" t="s">
        <v>21</v>
      </c>
      <c r="C23" s="4"/>
      <c r="D23" s="6">
        <v>50000</v>
      </c>
      <c r="E23" s="18">
        <v>50000</v>
      </c>
      <c r="F23" s="18">
        <f>SUM(F17:F21)</f>
        <v>236000</v>
      </c>
      <c r="G23" s="6">
        <v>52059.009999999995</v>
      </c>
      <c r="H23" s="6">
        <v>37091.78</v>
      </c>
      <c r="I23" s="4">
        <v>2059.0099999999948</v>
      </c>
    </row>
    <row r="24" spans="1:9">
      <c r="A24" s="4"/>
      <c r="B24" s="4"/>
      <c r="C24" s="4"/>
      <c r="D24" s="4"/>
      <c r="E24" s="17"/>
      <c r="F24" s="17"/>
      <c r="G24" s="4"/>
      <c r="H24" s="4"/>
      <c r="I24" s="4"/>
    </row>
    <row r="25" spans="1:9">
      <c r="A25" s="27">
        <v>3314</v>
      </c>
      <c r="B25" s="27" t="s">
        <v>139</v>
      </c>
      <c r="C25" s="20"/>
      <c r="D25" s="20"/>
      <c r="E25" s="22"/>
      <c r="F25" s="22"/>
      <c r="G25" s="20"/>
      <c r="H25" s="20"/>
      <c r="I25" s="20"/>
    </row>
    <row r="26" spans="1:9">
      <c r="A26" s="20">
        <v>3314</v>
      </c>
      <c r="B26" s="20">
        <v>5121</v>
      </c>
      <c r="C26" s="20" t="s">
        <v>141</v>
      </c>
      <c r="D26" s="20"/>
      <c r="E26" s="22"/>
      <c r="F26" s="22">
        <v>12000</v>
      </c>
      <c r="G26" s="20"/>
      <c r="H26" s="20"/>
      <c r="I26" s="20"/>
    </row>
    <row r="27" spans="1:9">
      <c r="A27" s="20">
        <v>3314</v>
      </c>
      <c r="B27" s="20">
        <v>5169</v>
      </c>
      <c r="C27" s="20" t="s">
        <v>47</v>
      </c>
      <c r="D27" s="20"/>
      <c r="E27" s="22"/>
      <c r="F27" s="22">
        <v>2000</v>
      </c>
      <c r="G27" s="20"/>
      <c r="H27" s="20"/>
      <c r="I27" s="20"/>
    </row>
    <row r="28" spans="1:9">
      <c r="A28" s="20">
        <v>3314</v>
      </c>
      <c r="B28" s="20" t="s">
        <v>21</v>
      </c>
      <c r="C28" s="20"/>
      <c r="D28" s="20"/>
      <c r="E28" s="22"/>
      <c r="F28" s="33">
        <f>SUM(F26:F27)</f>
        <v>14000</v>
      </c>
      <c r="G28" s="20"/>
      <c r="H28" s="20"/>
      <c r="I28" s="20"/>
    </row>
    <row r="29" spans="1:9">
      <c r="A29" s="20"/>
      <c r="B29" s="20"/>
      <c r="C29" s="20"/>
      <c r="D29" s="20"/>
      <c r="E29" s="22"/>
      <c r="F29" s="22"/>
      <c r="G29" s="20"/>
      <c r="H29" s="20"/>
      <c r="I29" s="20"/>
    </row>
    <row r="30" spans="1:9">
      <c r="A30" s="6">
        <v>3399</v>
      </c>
      <c r="B30" s="6" t="s">
        <v>48</v>
      </c>
      <c r="C30" s="6"/>
      <c r="D30" s="4"/>
      <c r="E30" s="17"/>
      <c r="F30" s="17"/>
      <c r="G30" s="4"/>
      <c r="H30" s="4"/>
      <c r="I30" s="4"/>
    </row>
    <row r="31" spans="1:9">
      <c r="A31" s="13">
        <v>3399</v>
      </c>
      <c r="B31" s="13">
        <v>5021</v>
      </c>
      <c r="C31" s="13" t="s">
        <v>73</v>
      </c>
      <c r="D31" s="20"/>
      <c r="E31" s="22"/>
      <c r="F31" s="22">
        <v>6000</v>
      </c>
      <c r="G31" s="20"/>
      <c r="H31" s="20"/>
      <c r="I31" s="20"/>
    </row>
    <row r="32" spans="1:9">
      <c r="A32" s="4">
        <v>3399</v>
      </c>
      <c r="B32" s="4">
        <v>5139</v>
      </c>
      <c r="C32" s="4" t="s">
        <v>46</v>
      </c>
      <c r="D32" s="4">
        <v>60000</v>
      </c>
      <c r="E32" s="17">
        <v>60000</v>
      </c>
      <c r="F32" s="35">
        <v>15000</v>
      </c>
      <c r="G32" s="4">
        <v>60000</v>
      </c>
      <c r="H32" s="4">
        <v>5610</v>
      </c>
      <c r="I32" s="4">
        <v>0</v>
      </c>
    </row>
    <row r="33" spans="1:9">
      <c r="A33" s="20">
        <v>3399</v>
      </c>
      <c r="B33" s="20">
        <v>5169</v>
      </c>
      <c r="C33" s="20" t="s">
        <v>130</v>
      </c>
      <c r="D33" s="20"/>
      <c r="E33" s="22"/>
      <c r="F33" s="22">
        <v>30000</v>
      </c>
      <c r="G33" s="20"/>
      <c r="H33" s="20"/>
      <c r="I33" s="20"/>
    </row>
    <row r="34" spans="1:9">
      <c r="A34" s="4">
        <v>3399</v>
      </c>
      <c r="B34" s="4">
        <v>5175</v>
      </c>
      <c r="C34" s="4" t="s">
        <v>49</v>
      </c>
      <c r="D34" s="4">
        <v>20000</v>
      </c>
      <c r="E34" s="17">
        <v>20000</v>
      </c>
      <c r="F34" s="35">
        <v>10000</v>
      </c>
      <c r="G34" s="4">
        <v>15000</v>
      </c>
      <c r="H34" s="4">
        <v>3414</v>
      </c>
      <c r="I34" s="4">
        <v>-5000</v>
      </c>
    </row>
    <row r="35" spans="1:9">
      <c r="A35" s="4">
        <v>3399</v>
      </c>
      <c r="B35" s="4">
        <v>5192</v>
      </c>
      <c r="C35" s="20" t="s">
        <v>108</v>
      </c>
      <c r="D35" s="4">
        <v>3000</v>
      </c>
      <c r="E35" s="17">
        <v>3000</v>
      </c>
      <c r="F35" s="35">
        <v>0</v>
      </c>
      <c r="G35" s="4"/>
      <c r="H35" s="4"/>
      <c r="I35" s="4">
        <v>-3000</v>
      </c>
    </row>
    <row r="36" spans="1:9">
      <c r="A36" s="4">
        <v>3399</v>
      </c>
      <c r="B36" s="4">
        <v>5194</v>
      </c>
      <c r="C36" s="4" t="s">
        <v>50</v>
      </c>
      <c r="D36" s="4">
        <v>15000</v>
      </c>
      <c r="E36" s="17">
        <v>15000</v>
      </c>
      <c r="F36" s="35">
        <v>20000</v>
      </c>
      <c r="G36" s="4">
        <v>10000</v>
      </c>
      <c r="H36" s="4">
        <v>915</v>
      </c>
      <c r="I36" s="4">
        <v>-5000</v>
      </c>
    </row>
    <row r="37" spans="1:9">
      <c r="A37" s="4">
        <v>3399</v>
      </c>
      <c r="B37" s="4">
        <v>5492</v>
      </c>
      <c r="C37" s="4" t="s">
        <v>51</v>
      </c>
      <c r="D37" s="4">
        <v>10000</v>
      </c>
      <c r="E37" s="17">
        <v>10000</v>
      </c>
      <c r="F37" s="35">
        <v>0</v>
      </c>
      <c r="G37" s="4">
        <v>15000</v>
      </c>
      <c r="H37" s="4">
        <v>8563</v>
      </c>
      <c r="I37" s="4">
        <v>5000</v>
      </c>
    </row>
    <row r="38" spans="1:9">
      <c r="A38" s="6">
        <v>3399</v>
      </c>
      <c r="B38" s="6" t="s">
        <v>21</v>
      </c>
      <c r="C38" s="6"/>
      <c r="D38" s="6">
        <v>173000</v>
      </c>
      <c r="E38" s="18">
        <v>173000</v>
      </c>
      <c r="F38" s="18">
        <f>SUM(F31:F37)</f>
        <v>81000</v>
      </c>
      <c r="G38" s="6">
        <v>165000</v>
      </c>
      <c r="H38" s="6">
        <v>42306</v>
      </c>
      <c r="I38" s="4">
        <v>-8000</v>
      </c>
    </row>
    <row r="39" spans="1:9">
      <c r="A39" s="4"/>
      <c r="B39" s="4"/>
      <c r="C39" s="4"/>
      <c r="D39" s="4"/>
      <c r="E39" s="17"/>
      <c r="F39" s="17"/>
      <c r="G39" s="4"/>
      <c r="H39" s="4"/>
      <c r="I39" s="4"/>
    </row>
    <row r="40" spans="1:9">
      <c r="A40" s="6">
        <v>3412</v>
      </c>
      <c r="B40" s="6" t="s">
        <v>142</v>
      </c>
      <c r="C40" s="6"/>
      <c r="D40" s="4"/>
      <c r="E40" s="17"/>
      <c r="F40" s="17"/>
      <c r="G40" s="4"/>
      <c r="H40" s="4"/>
      <c r="I40" s="4"/>
    </row>
    <row r="41" spans="1:9">
      <c r="A41" s="13">
        <v>3412</v>
      </c>
      <c r="B41" s="13">
        <v>5137</v>
      </c>
      <c r="C41" s="13" t="s">
        <v>131</v>
      </c>
      <c r="D41" s="20"/>
      <c r="E41" s="22"/>
      <c r="F41" s="22">
        <v>0</v>
      </c>
      <c r="G41" s="20"/>
      <c r="H41" s="20"/>
      <c r="I41" s="20"/>
    </row>
    <row r="42" spans="1:9">
      <c r="A42" s="7">
        <v>3412</v>
      </c>
      <c r="B42" s="7">
        <v>5139</v>
      </c>
      <c r="C42" s="7" t="s">
        <v>46</v>
      </c>
      <c r="D42" s="4"/>
      <c r="E42" s="17"/>
      <c r="F42" s="35">
        <v>5000</v>
      </c>
      <c r="G42" s="4">
        <v>2000</v>
      </c>
      <c r="H42" s="4">
        <v>1355</v>
      </c>
      <c r="I42" s="4">
        <v>2000</v>
      </c>
    </row>
    <row r="43" spans="1:9" hidden="1">
      <c r="A43" s="7">
        <v>3412</v>
      </c>
      <c r="B43" s="4">
        <v>5166</v>
      </c>
      <c r="C43" s="4" t="s">
        <v>52</v>
      </c>
      <c r="D43" s="4">
        <v>3000</v>
      </c>
      <c r="E43" s="17">
        <v>3000</v>
      </c>
      <c r="F43" s="35">
        <v>0</v>
      </c>
      <c r="G43" s="4">
        <v>3000</v>
      </c>
      <c r="H43" s="4">
        <v>0</v>
      </c>
      <c r="I43" s="4">
        <v>0</v>
      </c>
    </row>
    <row r="44" spans="1:9">
      <c r="A44" s="7">
        <v>3412</v>
      </c>
      <c r="B44" s="4">
        <v>5169</v>
      </c>
      <c r="C44" s="20" t="s">
        <v>130</v>
      </c>
      <c r="D44" s="4"/>
      <c r="E44" s="17"/>
      <c r="F44" s="35">
        <v>5000</v>
      </c>
      <c r="G44" s="4">
        <v>3751</v>
      </c>
      <c r="H44" s="4">
        <v>3751</v>
      </c>
      <c r="I44" s="4">
        <v>3751</v>
      </c>
    </row>
    <row r="45" spans="1:9">
      <c r="A45" s="7">
        <v>3412</v>
      </c>
      <c r="B45" s="20">
        <v>6121</v>
      </c>
      <c r="C45" s="20" t="s">
        <v>45</v>
      </c>
      <c r="D45" s="20"/>
      <c r="E45" s="22"/>
      <c r="F45" s="35">
        <v>0</v>
      </c>
      <c r="G45" s="20"/>
      <c r="H45" s="20"/>
      <c r="I45" s="20"/>
    </row>
    <row r="46" spans="1:9">
      <c r="A46" s="6">
        <v>3412</v>
      </c>
      <c r="B46" s="6" t="s">
        <v>21</v>
      </c>
      <c r="C46" s="6"/>
      <c r="D46" s="6">
        <v>3000</v>
      </c>
      <c r="E46" s="18">
        <v>3000</v>
      </c>
      <c r="F46" s="18">
        <f>SUM(F41:F45)</f>
        <v>10000</v>
      </c>
      <c r="G46" s="6">
        <v>19751</v>
      </c>
      <c r="H46" s="6">
        <v>6535</v>
      </c>
      <c r="I46" s="4">
        <v>16751</v>
      </c>
    </row>
    <row r="47" spans="1:9" hidden="1">
      <c r="A47" s="4"/>
      <c r="B47" s="4"/>
      <c r="C47" s="4"/>
      <c r="D47" s="4"/>
      <c r="E47" s="17"/>
      <c r="F47" s="17"/>
      <c r="G47" s="4"/>
      <c r="H47" s="4"/>
      <c r="I47" s="4"/>
    </row>
    <row r="48" spans="1:9" hidden="1">
      <c r="A48" s="6">
        <v>3419</v>
      </c>
      <c r="B48" s="6" t="s">
        <v>54</v>
      </c>
      <c r="C48" s="6"/>
      <c r="D48" s="4"/>
      <c r="E48" s="17"/>
      <c r="F48" s="17"/>
      <c r="G48" s="4"/>
      <c r="H48" s="4"/>
      <c r="I48" s="4"/>
    </row>
    <row r="49" spans="1:9" hidden="1">
      <c r="A49" s="4">
        <v>3419</v>
      </c>
      <c r="B49" s="4">
        <v>5229</v>
      </c>
      <c r="C49" s="4" t="s">
        <v>55</v>
      </c>
      <c r="D49" s="4">
        <v>2000</v>
      </c>
      <c r="E49" s="17">
        <v>2000</v>
      </c>
      <c r="F49" s="17">
        <v>0</v>
      </c>
      <c r="G49" s="4">
        <v>2000</v>
      </c>
      <c r="H49" s="4">
        <v>1000</v>
      </c>
      <c r="I49" s="4">
        <v>0</v>
      </c>
    </row>
    <row r="50" spans="1:9" hidden="1">
      <c r="A50" s="6">
        <v>3419</v>
      </c>
      <c r="B50" s="4" t="s">
        <v>21</v>
      </c>
      <c r="C50" s="4"/>
      <c r="D50" s="6">
        <v>2000</v>
      </c>
      <c r="E50" s="18">
        <v>2000</v>
      </c>
      <c r="F50" s="18">
        <f>SUM(F49)</f>
        <v>0</v>
      </c>
      <c r="G50" s="6">
        <v>2000</v>
      </c>
      <c r="H50" s="6">
        <v>1000</v>
      </c>
      <c r="I50" s="4">
        <v>0</v>
      </c>
    </row>
    <row r="51" spans="1:9" hidden="1">
      <c r="A51" s="6"/>
      <c r="B51" s="20"/>
      <c r="C51" s="20"/>
      <c r="D51" s="6"/>
      <c r="E51" s="18"/>
      <c r="F51" s="18"/>
      <c r="G51" s="6"/>
      <c r="H51" s="6"/>
      <c r="I51" s="20"/>
    </row>
    <row r="52" spans="1:9">
      <c r="A52" s="4"/>
      <c r="B52" s="4"/>
      <c r="C52" s="4"/>
      <c r="D52" s="4"/>
      <c r="E52" s="17"/>
      <c r="F52" s="17"/>
      <c r="G52" s="4"/>
      <c r="H52" s="4"/>
      <c r="I52" s="4"/>
    </row>
    <row r="53" spans="1:9">
      <c r="A53" s="6">
        <v>3631</v>
      </c>
      <c r="B53" s="6" t="s">
        <v>56</v>
      </c>
      <c r="C53" s="6"/>
      <c r="D53" s="4"/>
      <c r="E53" s="17"/>
      <c r="F53" s="17"/>
      <c r="G53" s="4"/>
      <c r="H53" s="4"/>
      <c r="I53" s="4"/>
    </row>
    <row r="54" spans="1:9">
      <c r="A54" s="4">
        <v>3631</v>
      </c>
      <c r="B54" s="4">
        <v>5139</v>
      </c>
      <c r="C54" s="4" t="s">
        <v>46</v>
      </c>
      <c r="D54" s="4">
        <v>8000</v>
      </c>
      <c r="E54" s="17">
        <v>8000</v>
      </c>
      <c r="F54" s="17">
        <v>5000</v>
      </c>
      <c r="G54" s="4">
        <v>4000</v>
      </c>
      <c r="H54" s="4">
        <v>788</v>
      </c>
      <c r="I54" s="4">
        <v>-4000</v>
      </c>
    </row>
    <row r="55" spans="1:9">
      <c r="A55" s="4">
        <v>3631</v>
      </c>
      <c r="B55" s="4">
        <v>5154</v>
      </c>
      <c r="C55" s="4" t="s">
        <v>57</v>
      </c>
      <c r="D55" s="4">
        <v>40000</v>
      </c>
      <c r="E55" s="17">
        <v>40000</v>
      </c>
      <c r="F55" s="17">
        <v>80000</v>
      </c>
      <c r="G55" s="4">
        <v>49786.39</v>
      </c>
      <c r="H55" s="4">
        <v>49786.39</v>
      </c>
      <c r="I55" s="4">
        <v>9786.39</v>
      </c>
    </row>
    <row r="56" spans="1:9">
      <c r="A56" s="20">
        <v>3631</v>
      </c>
      <c r="B56" s="20">
        <v>5179</v>
      </c>
      <c r="C56" s="20" t="s">
        <v>122</v>
      </c>
      <c r="D56" s="20"/>
      <c r="E56" s="22"/>
      <c r="F56" s="22">
        <v>10000</v>
      </c>
      <c r="G56" s="20"/>
      <c r="H56" s="20"/>
      <c r="I56" s="20"/>
    </row>
    <row r="57" spans="1:9">
      <c r="A57" s="6">
        <v>3631</v>
      </c>
      <c r="B57" s="6" t="s">
        <v>21</v>
      </c>
      <c r="C57" s="6"/>
      <c r="D57" s="6">
        <v>48000</v>
      </c>
      <c r="E57" s="18">
        <v>48000</v>
      </c>
      <c r="F57" s="18">
        <f>SUM(F54:F56)</f>
        <v>95000</v>
      </c>
      <c r="G57" s="6">
        <v>53786.39</v>
      </c>
      <c r="H57" s="6">
        <v>50574.39</v>
      </c>
      <c r="I57" s="4">
        <v>5786.3899999999994</v>
      </c>
    </row>
    <row r="58" spans="1:9">
      <c r="A58" s="4"/>
      <c r="B58" s="4"/>
      <c r="C58" s="4"/>
      <c r="D58" s="4"/>
      <c r="E58" s="17"/>
      <c r="F58" s="17"/>
      <c r="G58" s="4"/>
      <c r="H58" s="4"/>
      <c r="I58" s="4"/>
    </row>
    <row r="59" spans="1:9">
      <c r="A59" s="6">
        <v>3639</v>
      </c>
      <c r="B59" s="6" t="s">
        <v>58</v>
      </c>
      <c r="C59" s="6"/>
      <c r="D59" s="4"/>
      <c r="E59" s="17"/>
      <c r="F59" s="17"/>
      <c r="G59" s="4"/>
      <c r="H59" s="4"/>
      <c r="I59" s="4"/>
    </row>
    <row r="60" spans="1:9">
      <c r="A60" s="7">
        <v>3639</v>
      </c>
      <c r="B60" s="4">
        <v>5011</v>
      </c>
      <c r="C60" s="4" t="s">
        <v>59</v>
      </c>
      <c r="D60" s="4">
        <v>90000</v>
      </c>
      <c r="E60" s="17">
        <v>290000</v>
      </c>
      <c r="F60" s="35">
        <v>560000</v>
      </c>
      <c r="G60" s="4">
        <v>624000</v>
      </c>
      <c r="H60" s="4">
        <v>225209</v>
      </c>
      <c r="I60" s="4">
        <v>534000</v>
      </c>
    </row>
    <row r="61" spans="1:9">
      <c r="A61" s="7">
        <v>3639</v>
      </c>
      <c r="B61" s="4">
        <v>5031</v>
      </c>
      <c r="C61" s="4" t="s">
        <v>60</v>
      </c>
      <c r="D61" s="4">
        <v>22000</v>
      </c>
      <c r="E61" s="17">
        <v>22000</v>
      </c>
      <c r="F61" s="17">
        <v>140000</v>
      </c>
      <c r="G61" s="4">
        <v>156000</v>
      </c>
      <c r="H61" s="4">
        <v>55136</v>
      </c>
      <c r="I61" s="4">
        <v>134000</v>
      </c>
    </row>
    <row r="62" spans="1:9">
      <c r="A62" s="7">
        <v>3639</v>
      </c>
      <c r="B62" s="4">
        <v>5032</v>
      </c>
      <c r="C62" s="4" t="s">
        <v>61</v>
      </c>
      <c r="D62" s="4">
        <v>8000</v>
      </c>
      <c r="E62" s="17">
        <v>8000</v>
      </c>
      <c r="F62" s="17">
        <v>50400</v>
      </c>
      <c r="G62" s="4">
        <v>56160</v>
      </c>
      <c r="H62" s="4">
        <v>18858</v>
      </c>
      <c r="I62" s="4">
        <v>48160</v>
      </c>
    </row>
    <row r="63" spans="1:9">
      <c r="A63" s="7">
        <v>3639</v>
      </c>
      <c r="B63" s="4">
        <v>5038</v>
      </c>
      <c r="C63" s="4" t="s">
        <v>62</v>
      </c>
      <c r="D63" s="4"/>
      <c r="E63" s="17"/>
      <c r="F63" s="17">
        <v>4000</v>
      </c>
      <c r="G63" s="4">
        <v>5100</v>
      </c>
      <c r="H63" s="4">
        <v>1851</v>
      </c>
      <c r="I63" s="4">
        <v>5100</v>
      </c>
    </row>
    <row r="64" spans="1:9">
      <c r="A64" s="7">
        <v>3639</v>
      </c>
      <c r="B64" s="4">
        <v>5132</v>
      </c>
      <c r="C64" s="4" t="s">
        <v>63</v>
      </c>
      <c r="D64" s="4">
        <v>5000</v>
      </c>
      <c r="E64" s="17">
        <v>5000</v>
      </c>
      <c r="F64" s="17">
        <v>30000</v>
      </c>
      <c r="G64" s="4">
        <v>5000</v>
      </c>
      <c r="H64" s="4"/>
      <c r="I64" s="4">
        <v>0</v>
      </c>
    </row>
    <row r="65" spans="1:9">
      <c r="A65" s="7">
        <v>3639</v>
      </c>
      <c r="B65" s="4">
        <v>5139</v>
      </c>
      <c r="C65" s="4" t="s">
        <v>46</v>
      </c>
      <c r="D65" s="4"/>
      <c r="E65" s="17"/>
      <c r="F65" s="17">
        <v>0</v>
      </c>
      <c r="G65" s="4">
        <v>20000</v>
      </c>
      <c r="H65" s="4">
        <v>10108.799999999999</v>
      </c>
      <c r="I65" s="4">
        <v>20000</v>
      </c>
    </row>
    <row r="66" spans="1:9">
      <c r="A66" s="6">
        <v>3639</v>
      </c>
      <c r="B66" s="6" t="s">
        <v>21</v>
      </c>
      <c r="C66" s="6"/>
      <c r="D66" s="6">
        <v>125000</v>
      </c>
      <c r="E66" s="18">
        <v>125000</v>
      </c>
      <c r="F66" s="18">
        <f>SUM(F60:F65)</f>
        <v>784400</v>
      </c>
      <c r="G66" s="6">
        <v>866260</v>
      </c>
      <c r="H66" s="6">
        <v>311162.8</v>
      </c>
      <c r="I66" s="4">
        <v>741260</v>
      </c>
    </row>
    <row r="67" spans="1:9">
      <c r="A67" s="4"/>
      <c r="B67" s="4"/>
      <c r="C67" s="4"/>
      <c r="D67" s="4"/>
      <c r="E67" s="17"/>
      <c r="F67" s="17"/>
      <c r="G67" s="4"/>
      <c r="H67" s="4"/>
      <c r="I67" s="4"/>
    </row>
    <row r="68" spans="1:9">
      <c r="A68" s="6">
        <v>3721</v>
      </c>
      <c r="B68" s="6" t="s">
        <v>64</v>
      </c>
      <c r="C68" s="6"/>
      <c r="D68" s="4"/>
      <c r="E68" s="17"/>
      <c r="F68" s="17"/>
      <c r="G68" s="4"/>
      <c r="H68" s="4"/>
      <c r="I68" s="4"/>
    </row>
    <row r="69" spans="1:9">
      <c r="A69" s="4">
        <v>3721</v>
      </c>
      <c r="B69" s="4">
        <v>5169</v>
      </c>
      <c r="C69" s="4" t="s">
        <v>47</v>
      </c>
      <c r="D69" s="4">
        <v>40000</v>
      </c>
      <c r="E69" s="17">
        <v>40000</v>
      </c>
      <c r="F69" s="17">
        <v>6000</v>
      </c>
      <c r="G69" s="4">
        <v>100000</v>
      </c>
      <c r="H69" s="4">
        <v>41138.1</v>
      </c>
      <c r="I69" s="4">
        <v>60000</v>
      </c>
    </row>
    <row r="70" spans="1:9">
      <c r="A70" s="6">
        <v>3721</v>
      </c>
      <c r="B70" s="6" t="s">
        <v>21</v>
      </c>
      <c r="C70" s="6"/>
      <c r="D70" s="6">
        <v>40000</v>
      </c>
      <c r="E70" s="18">
        <v>40000</v>
      </c>
      <c r="F70" s="18">
        <f>SUM(F69)</f>
        <v>6000</v>
      </c>
      <c r="G70" s="6">
        <v>100000</v>
      </c>
      <c r="H70" s="6">
        <v>41138.1</v>
      </c>
      <c r="I70" s="4">
        <v>60000</v>
      </c>
    </row>
    <row r="71" spans="1:9">
      <c r="A71" s="4"/>
      <c r="B71" s="4"/>
      <c r="C71" s="4"/>
      <c r="D71" s="4"/>
      <c r="E71" s="17"/>
      <c r="F71" s="17"/>
      <c r="G71" s="4"/>
      <c r="H71" s="4"/>
      <c r="I71" s="4"/>
    </row>
    <row r="72" spans="1:9">
      <c r="A72" s="6">
        <v>3722</v>
      </c>
      <c r="B72" s="6" t="s">
        <v>65</v>
      </c>
      <c r="C72" s="6"/>
      <c r="D72" s="4" t="s">
        <v>32</v>
      </c>
      <c r="E72" s="17" t="s">
        <v>32</v>
      </c>
      <c r="F72" s="17"/>
      <c r="G72" s="4"/>
      <c r="H72" s="4"/>
      <c r="I72" s="4"/>
    </row>
    <row r="73" spans="1:9">
      <c r="A73" s="4">
        <v>3722</v>
      </c>
      <c r="B73" s="4">
        <v>5169</v>
      </c>
      <c r="C73" s="4" t="s">
        <v>47</v>
      </c>
      <c r="D73" s="4">
        <v>180000</v>
      </c>
      <c r="E73" s="17">
        <v>180000</v>
      </c>
      <c r="F73" s="17">
        <v>200000</v>
      </c>
      <c r="G73" s="4">
        <v>180000</v>
      </c>
      <c r="H73" s="4">
        <v>76282.7</v>
      </c>
      <c r="I73" s="4">
        <v>0</v>
      </c>
    </row>
    <row r="74" spans="1:9">
      <c r="A74" s="20"/>
      <c r="B74" s="20"/>
      <c r="C74" s="20"/>
      <c r="D74" s="20"/>
      <c r="E74" s="22"/>
      <c r="F74" s="22"/>
      <c r="G74" s="20"/>
      <c r="H74" s="20"/>
      <c r="I74" s="20"/>
    </row>
    <row r="75" spans="1:9">
      <c r="A75" s="6">
        <v>3722</v>
      </c>
      <c r="B75" s="4" t="s">
        <v>21</v>
      </c>
      <c r="C75" s="4"/>
      <c r="D75" s="6">
        <v>180000</v>
      </c>
      <c r="E75" s="18">
        <v>180000</v>
      </c>
      <c r="F75" s="18">
        <f>SUM(F73:F73)</f>
        <v>200000</v>
      </c>
      <c r="G75" s="6">
        <v>180000</v>
      </c>
      <c r="H75" s="6">
        <v>76282.7</v>
      </c>
      <c r="I75" s="4">
        <v>0</v>
      </c>
    </row>
    <row r="76" spans="1:9">
      <c r="A76" s="6"/>
      <c r="B76" s="20"/>
      <c r="C76" s="20"/>
      <c r="D76" s="6"/>
      <c r="E76" s="18"/>
      <c r="F76" s="18"/>
      <c r="G76" s="6"/>
      <c r="H76" s="6"/>
      <c r="I76" s="20"/>
    </row>
    <row r="77" spans="1:9">
      <c r="A77" s="6">
        <v>3725</v>
      </c>
      <c r="B77" s="27" t="s">
        <v>132</v>
      </c>
      <c r="C77" s="20"/>
      <c r="D77" s="6"/>
      <c r="E77" s="18"/>
      <c r="F77" s="18"/>
      <c r="G77" s="6"/>
      <c r="H77" s="6"/>
      <c r="I77" s="20"/>
    </row>
    <row r="78" spans="1:9">
      <c r="A78" s="6">
        <v>3725</v>
      </c>
      <c r="B78" s="20">
        <v>5169</v>
      </c>
      <c r="C78" s="20" t="s">
        <v>47</v>
      </c>
      <c r="D78" s="6"/>
      <c r="E78" s="18"/>
      <c r="F78" s="26">
        <v>10000</v>
      </c>
      <c r="G78" s="6"/>
      <c r="H78" s="6"/>
      <c r="I78" s="20"/>
    </row>
    <row r="79" spans="1:9">
      <c r="A79" s="6">
        <v>3725</v>
      </c>
      <c r="B79" s="20" t="s">
        <v>21</v>
      </c>
      <c r="C79" s="20"/>
      <c r="D79" s="6"/>
      <c r="E79" s="18"/>
      <c r="F79" s="18">
        <f>SUM(F78)</f>
        <v>10000</v>
      </c>
      <c r="G79" s="6"/>
      <c r="H79" s="6"/>
      <c r="I79" s="20"/>
    </row>
    <row r="80" spans="1:9">
      <c r="A80" s="6"/>
      <c r="B80" s="20"/>
      <c r="C80" s="20"/>
      <c r="D80" s="6"/>
      <c r="E80" s="18"/>
      <c r="F80" s="18"/>
      <c r="G80" s="6"/>
      <c r="H80" s="6"/>
      <c r="I80" s="20"/>
    </row>
    <row r="81" spans="1:9">
      <c r="A81" s="4"/>
      <c r="B81" s="4"/>
      <c r="C81" s="4"/>
      <c r="D81" s="4"/>
      <c r="E81" s="17"/>
      <c r="F81" s="17"/>
      <c r="G81" s="4"/>
      <c r="H81" s="4"/>
      <c r="I81" s="4"/>
    </row>
    <row r="82" spans="1:9">
      <c r="A82" s="6">
        <v>3745</v>
      </c>
      <c r="B82" s="6" t="s">
        <v>110</v>
      </c>
      <c r="C82" s="4"/>
      <c r="D82" s="4"/>
      <c r="E82" s="17"/>
      <c r="F82" s="17"/>
      <c r="G82" s="4"/>
      <c r="H82" s="4"/>
      <c r="I82" s="4"/>
    </row>
    <row r="83" spans="1:9">
      <c r="A83" s="13">
        <v>3745</v>
      </c>
      <c r="B83" s="13">
        <v>5137</v>
      </c>
      <c r="C83" s="20" t="s">
        <v>78</v>
      </c>
      <c r="D83" s="20"/>
      <c r="E83" s="22"/>
      <c r="F83" s="22">
        <v>0</v>
      </c>
      <c r="G83" s="20"/>
      <c r="H83" s="20"/>
      <c r="I83" s="20"/>
    </row>
    <row r="84" spans="1:9">
      <c r="A84" s="7">
        <v>3745</v>
      </c>
      <c r="B84" s="4">
        <v>5139</v>
      </c>
      <c r="C84" s="4" t="s">
        <v>46</v>
      </c>
      <c r="D84" s="4">
        <v>25000</v>
      </c>
      <c r="E84" s="17">
        <v>25000</v>
      </c>
      <c r="F84" s="35">
        <v>40000</v>
      </c>
      <c r="G84" s="4">
        <v>50000</v>
      </c>
      <c r="H84" s="4">
        <v>34089</v>
      </c>
      <c r="I84" s="4">
        <v>25000</v>
      </c>
    </row>
    <row r="85" spans="1:9">
      <c r="A85" s="7">
        <v>3745</v>
      </c>
      <c r="B85" s="4">
        <v>5156</v>
      </c>
      <c r="C85" s="4" t="s">
        <v>66</v>
      </c>
      <c r="D85" s="4">
        <v>40000</v>
      </c>
      <c r="E85" s="17">
        <v>40000</v>
      </c>
      <c r="F85" s="35">
        <v>10000</v>
      </c>
      <c r="G85" s="4">
        <v>40000</v>
      </c>
      <c r="H85" s="4">
        <v>9798</v>
      </c>
      <c r="I85" s="4">
        <v>0</v>
      </c>
    </row>
    <row r="86" spans="1:9">
      <c r="A86" s="7">
        <v>3745</v>
      </c>
      <c r="B86" s="4">
        <v>5169</v>
      </c>
      <c r="C86" s="4" t="s">
        <v>47</v>
      </c>
      <c r="D86" s="4">
        <v>15000</v>
      </c>
      <c r="E86" s="17">
        <v>15000</v>
      </c>
      <c r="F86" s="35">
        <v>5000</v>
      </c>
      <c r="G86" s="4">
        <v>20000</v>
      </c>
      <c r="H86" s="4">
        <v>18281</v>
      </c>
      <c r="I86" s="4">
        <v>5000</v>
      </c>
    </row>
    <row r="87" spans="1:9" hidden="1">
      <c r="A87" s="7">
        <v>3745</v>
      </c>
      <c r="B87" s="4">
        <v>6121</v>
      </c>
      <c r="C87" s="4" t="s">
        <v>45</v>
      </c>
      <c r="D87" s="4"/>
      <c r="E87" s="17"/>
      <c r="F87" s="17"/>
      <c r="G87" s="4">
        <v>10488</v>
      </c>
      <c r="H87" s="4">
        <v>10488</v>
      </c>
      <c r="I87" s="4">
        <v>10488</v>
      </c>
    </row>
    <row r="88" spans="1:9">
      <c r="A88" s="7">
        <v>3745</v>
      </c>
      <c r="B88" s="20">
        <v>5171</v>
      </c>
      <c r="C88" s="20" t="s">
        <v>148</v>
      </c>
      <c r="D88" s="20"/>
      <c r="E88" s="22"/>
      <c r="F88" s="22">
        <v>10000</v>
      </c>
      <c r="G88" s="20"/>
      <c r="H88" s="20"/>
      <c r="I88" s="20"/>
    </row>
    <row r="89" spans="1:9">
      <c r="A89" s="6">
        <v>3745</v>
      </c>
      <c r="B89" s="6" t="s">
        <v>21</v>
      </c>
      <c r="C89" s="6"/>
      <c r="D89" s="6">
        <v>80000</v>
      </c>
      <c r="E89" s="18">
        <v>80000</v>
      </c>
      <c r="F89" s="18">
        <f>SUM(F83:F88)</f>
        <v>65000</v>
      </c>
      <c r="G89" s="6">
        <v>120488</v>
      </c>
      <c r="H89" s="6">
        <v>72656</v>
      </c>
      <c r="I89" s="4">
        <v>40488</v>
      </c>
    </row>
    <row r="90" spans="1:9">
      <c r="A90" s="6"/>
      <c r="B90" s="6"/>
      <c r="C90" s="6"/>
      <c r="D90" s="6"/>
      <c r="E90" s="18"/>
      <c r="F90" s="18"/>
      <c r="G90" s="6"/>
      <c r="H90" s="6"/>
      <c r="I90" s="20"/>
    </row>
    <row r="91" spans="1:9">
      <c r="A91" s="20"/>
      <c r="B91" s="20"/>
      <c r="C91" s="20"/>
      <c r="D91" s="20"/>
      <c r="E91" s="22"/>
      <c r="F91" s="22"/>
      <c r="G91" s="20"/>
      <c r="H91" s="20"/>
      <c r="I91" s="20"/>
    </row>
    <row r="92" spans="1:9">
      <c r="A92" s="6">
        <v>5529</v>
      </c>
      <c r="B92" s="6" t="s">
        <v>105</v>
      </c>
      <c r="C92" s="6"/>
      <c r="D92" s="4"/>
      <c r="E92" s="17"/>
      <c r="F92" s="17"/>
      <c r="G92" s="4"/>
      <c r="H92" s="4"/>
      <c r="I92" s="4"/>
    </row>
    <row r="93" spans="1:9">
      <c r="A93" s="4">
        <v>5529</v>
      </c>
      <c r="B93" s="4">
        <v>5901</v>
      </c>
      <c r="C93" s="4" t="s">
        <v>67</v>
      </c>
      <c r="D93" s="4">
        <v>8000</v>
      </c>
      <c r="E93" s="17">
        <v>8000</v>
      </c>
      <c r="F93" s="17">
        <v>8000</v>
      </c>
      <c r="G93" s="4">
        <v>8000</v>
      </c>
      <c r="H93" s="4"/>
      <c r="I93" s="4">
        <v>0</v>
      </c>
    </row>
    <row r="94" spans="1:9">
      <c r="A94" s="6">
        <v>5529</v>
      </c>
      <c r="B94" s="6" t="s">
        <v>21</v>
      </c>
      <c r="C94" s="6"/>
      <c r="D94" s="6">
        <v>8000</v>
      </c>
      <c r="E94" s="18">
        <v>8000</v>
      </c>
      <c r="F94" s="18">
        <f>SUM(F93)</f>
        <v>8000</v>
      </c>
      <c r="G94" s="6">
        <v>8000</v>
      </c>
      <c r="H94" s="6">
        <v>0</v>
      </c>
      <c r="I94" s="4">
        <v>0</v>
      </c>
    </row>
    <row r="95" spans="1:9">
      <c r="A95" s="4"/>
      <c r="B95" s="4"/>
      <c r="C95" s="4"/>
      <c r="D95" s="4"/>
      <c r="E95" s="17"/>
      <c r="F95" s="17"/>
      <c r="G95" s="4"/>
      <c r="H95" s="4"/>
      <c r="I95" s="4"/>
    </row>
    <row r="96" spans="1:9">
      <c r="A96" s="6">
        <v>6112</v>
      </c>
      <c r="B96" s="6" t="s">
        <v>68</v>
      </c>
      <c r="C96" s="4"/>
      <c r="D96" s="4"/>
      <c r="E96" s="17"/>
      <c r="F96" s="17"/>
      <c r="G96" s="4"/>
      <c r="H96" s="4"/>
      <c r="I96" s="4"/>
    </row>
    <row r="97" spans="1:9">
      <c r="A97" s="4">
        <v>6112</v>
      </c>
      <c r="B97" s="4">
        <v>5023</v>
      </c>
      <c r="C97" s="4" t="s">
        <v>69</v>
      </c>
      <c r="D97" s="4">
        <v>532400</v>
      </c>
      <c r="E97" s="17">
        <v>532400</v>
      </c>
      <c r="F97" s="35">
        <v>300000</v>
      </c>
      <c r="G97" s="4">
        <v>532400</v>
      </c>
      <c r="H97" s="4">
        <v>199593</v>
      </c>
      <c r="I97" s="4">
        <v>0</v>
      </c>
    </row>
    <row r="98" spans="1:9">
      <c r="A98" s="13">
        <v>6112</v>
      </c>
      <c r="B98" s="4">
        <v>5031</v>
      </c>
      <c r="C98" s="4" t="s">
        <v>60</v>
      </c>
      <c r="D98" s="4">
        <v>90000</v>
      </c>
      <c r="E98" s="17">
        <v>90000</v>
      </c>
      <c r="F98" s="35">
        <v>0</v>
      </c>
      <c r="G98" s="4">
        <v>90000</v>
      </c>
      <c r="H98" s="4">
        <v>37212</v>
      </c>
      <c r="I98" s="4">
        <v>0</v>
      </c>
    </row>
    <row r="99" spans="1:9">
      <c r="A99" s="4">
        <v>6112</v>
      </c>
      <c r="B99" s="4">
        <v>5032</v>
      </c>
      <c r="C99" s="4" t="s">
        <v>61</v>
      </c>
      <c r="D99" s="4">
        <v>40000</v>
      </c>
      <c r="E99" s="17">
        <v>40000</v>
      </c>
      <c r="F99" s="35">
        <v>27000</v>
      </c>
      <c r="G99" s="4">
        <v>40000</v>
      </c>
      <c r="H99" s="4">
        <v>3634</v>
      </c>
      <c r="I99" s="4">
        <v>0</v>
      </c>
    </row>
    <row r="100" spans="1:9">
      <c r="A100" s="20">
        <v>6112</v>
      </c>
      <c r="B100" s="20">
        <v>5038</v>
      </c>
      <c r="C100" s="20" t="s">
        <v>124</v>
      </c>
      <c r="D100" s="20"/>
      <c r="E100" s="22"/>
      <c r="F100" s="35">
        <v>4000</v>
      </c>
      <c r="G100" s="20"/>
      <c r="H100" s="20"/>
      <c r="I100" s="20"/>
    </row>
    <row r="101" spans="1:9">
      <c r="A101" s="20">
        <v>6112</v>
      </c>
      <c r="B101" s="20">
        <v>5167</v>
      </c>
      <c r="C101" s="20" t="s">
        <v>123</v>
      </c>
      <c r="D101" s="20"/>
      <c r="E101" s="22"/>
      <c r="F101" s="35">
        <v>5000</v>
      </c>
      <c r="G101" s="20"/>
      <c r="H101" s="20"/>
      <c r="I101" s="20"/>
    </row>
    <row r="102" spans="1:9">
      <c r="A102" s="20">
        <v>6112</v>
      </c>
      <c r="B102" s="20">
        <v>5173</v>
      </c>
      <c r="C102" s="20" t="s">
        <v>74</v>
      </c>
      <c r="D102" s="20"/>
      <c r="E102" s="22"/>
      <c r="F102" s="35">
        <v>10000</v>
      </c>
      <c r="G102" s="20"/>
      <c r="H102" s="20"/>
      <c r="I102" s="20"/>
    </row>
    <row r="103" spans="1:9">
      <c r="A103" s="13">
        <v>6112</v>
      </c>
      <c r="B103" s="4">
        <v>5175</v>
      </c>
      <c r="C103" s="4" t="s">
        <v>70</v>
      </c>
      <c r="D103" s="4">
        <v>1000</v>
      </c>
      <c r="E103" s="17">
        <v>1000</v>
      </c>
      <c r="F103" s="35">
        <v>0</v>
      </c>
      <c r="G103" s="4"/>
      <c r="H103" s="4"/>
      <c r="I103" s="4">
        <v>-1000</v>
      </c>
    </row>
    <row r="104" spans="1:9">
      <c r="A104" s="6">
        <v>6112</v>
      </c>
      <c r="B104" s="6" t="s">
        <v>71</v>
      </c>
      <c r="C104" s="6"/>
      <c r="D104" s="6">
        <v>663400</v>
      </c>
      <c r="E104" s="18">
        <v>663400</v>
      </c>
      <c r="F104" s="36">
        <f>SUM(F97:F103)</f>
        <v>346000</v>
      </c>
      <c r="G104" s="6">
        <v>662400</v>
      </c>
      <c r="H104" s="6">
        <v>240439</v>
      </c>
      <c r="I104" s="4">
        <v>-1000</v>
      </c>
    </row>
    <row r="105" spans="1:9">
      <c r="A105" s="4"/>
      <c r="B105" s="4"/>
      <c r="C105" s="4"/>
      <c r="D105" s="4"/>
      <c r="E105" s="17"/>
      <c r="F105" s="35"/>
      <c r="G105" s="4"/>
      <c r="H105" s="4"/>
      <c r="I105" s="4"/>
    </row>
    <row r="106" spans="1:9" hidden="1">
      <c r="A106" s="6">
        <v>6118</v>
      </c>
      <c r="B106" s="6" t="s">
        <v>72</v>
      </c>
      <c r="C106" s="6"/>
      <c r="D106" s="4"/>
      <c r="E106" s="17"/>
      <c r="F106" s="35"/>
      <c r="G106" s="4"/>
      <c r="H106" s="4"/>
      <c r="I106" s="4"/>
    </row>
    <row r="107" spans="1:9" hidden="1">
      <c r="A107" s="6">
        <v>6118</v>
      </c>
      <c r="B107" s="4">
        <v>5021</v>
      </c>
      <c r="C107" s="4" t="s">
        <v>73</v>
      </c>
      <c r="D107" s="4"/>
      <c r="E107" s="17"/>
      <c r="F107" s="35"/>
      <c r="G107" s="4">
        <v>6695</v>
      </c>
      <c r="H107" s="4">
        <v>6695</v>
      </c>
      <c r="I107" s="4">
        <v>6695</v>
      </c>
    </row>
    <row r="108" spans="1:9" hidden="1">
      <c r="A108" s="6">
        <v>6118</v>
      </c>
      <c r="B108" s="4">
        <v>5169</v>
      </c>
      <c r="C108" s="4" t="s">
        <v>53</v>
      </c>
      <c r="D108" s="4"/>
      <c r="E108" s="17"/>
      <c r="F108" s="35"/>
      <c r="G108" s="4">
        <v>10285</v>
      </c>
      <c r="H108" s="4">
        <v>10285</v>
      </c>
      <c r="I108" s="4">
        <v>10285</v>
      </c>
    </row>
    <row r="109" spans="1:9" hidden="1">
      <c r="A109" s="6">
        <v>6118</v>
      </c>
      <c r="B109" s="4">
        <v>5173</v>
      </c>
      <c r="C109" s="4" t="s">
        <v>74</v>
      </c>
      <c r="D109" s="4"/>
      <c r="E109" s="17"/>
      <c r="F109" s="35"/>
      <c r="G109" s="4">
        <v>1339.6</v>
      </c>
      <c r="H109" s="4">
        <v>1339.6</v>
      </c>
      <c r="I109" s="4">
        <v>1339.6</v>
      </c>
    </row>
    <row r="110" spans="1:9" hidden="1">
      <c r="A110" s="6">
        <v>6118</v>
      </c>
      <c r="B110" s="6" t="s">
        <v>21</v>
      </c>
      <c r="C110" s="6"/>
      <c r="D110" s="6">
        <v>0</v>
      </c>
      <c r="E110" s="18">
        <v>0</v>
      </c>
      <c r="F110" s="36">
        <f>SUM(F107:F109)</f>
        <v>0</v>
      </c>
      <c r="G110" s="6">
        <v>18319.599999999999</v>
      </c>
      <c r="H110" s="6">
        <v>18319.599999999999</v>
      </c>
      <c r="I110" s="4">
        <v>18319.599999999999</v>
      </c>
    </row>
    <row r="111" spans="1:9">
      <c r="A111" s="6">
        <v>6171</v>
      </c>
      <c r="B111" s="6" t="s">
        <v>26</v>
      </c>
      <c r="C111" s="4"/>
      <c r="D111" s="4"/>
      <c r="E111" s="17"/>
      <c r="F111" s="35"/>
      <c r="G111" s="4"/>
      <c r="H111" s="4"/>
      <c r="I111" s="4"/>
    </row>
    <row r="112" spans="1:9">
      <c r="A112" s="7">
        <v>6171</v>
      </c>
      <c r="B112" s="4">
        <v>5011</v>
      </c>
      <c r="C112" s="4" t="s">
        <v>75</v>
      </c>
      <c r="D112" s="4">
        <v>270000</v>
      </c>
      <c r="E112" s="17">
        <v>270000</v>
      </c>
      <c r="F112" s="35">
        <v>120000</v>
      </c>
      <c r="G112" s="4">
        <v>270000</v>
      </c>
      <c r="H112" s="11">
        <v>108865</v>
      </c>
      <c r="I112" s="4">
        <v>0</v>
      </c>
    </row>
    <row r="113" spans="1:9">
      <c r="A113" s="7">
        <v>6171</v>
      </c>
      <c r="B113" s="4">
        <v>5021</v>
      </c>
      <c r="C113" s="4" t="s">
        <v>76</v>
      </c>
      <c r="D113" s="4">
        <v>100000</v>
      </c>
      <c r="E113" s="17">
        <v>100000</v>
      </c>
      <c r="F113" s="35">
        <v>20000</v>
      </c>
      <c r="G113" s="4">
        <v>100000</v>
      </c>
      <c r="H113" s="11">
        <v>40582</v>
      </c>
      <c r="I113" s="4">
        <v>0</v>
      </c>
    </row>
    <row r="114" spans="1:9">
      <c r="A114" s="7">
        <v>6171</v>
      </c>
      <c r="B114" s="4">
        <v>5031</v>
      </c>
      <c r="C114" s="4" t="s">
        <v>60</v>
      </c>
      <c r="D114" s="4">
        <v>65000</v>
      </c>
      <c r="E114" s="17">
        <v>65000</v>
      </c>
      <c r="F114" s="35">
        <v>30000</v>
      </c>
      <c r="G114" s="4">
        <v>65000</v>
      </c>
      <c r="H114" s="11">
        <v>29588</v>
      </c>
      <c r="I114" s="4">
        <v>0</v>
      </c>
    </row>
    <row r="115" spans="1:9">
      <c r="A115" s="7">
        <v>6171</v>
      </c>
      <c r="B115" s="4">
        <v>5032</v>
      </c>
      <c r="C115" s="4" t="s">
        <v>61</v>
      </c>
      <c r="D115" s="4">
        <v>23000</v>
      </c>
      <c r="E115" s="17">
        <v>23000</v>
      </c>
      <c r="F115" s="35">
        <v>10800</v>
      </c>
      <c r="G115" s="4">
        <v>23000</v>
      </c>
      <c r="H115" s="11">
        <v>8642</v>
      </c>
      <c r="I115" s="4">
        <v>0</v>
      </c>
    </row>
    <row r="116" spans="1:9">
      <c r="A116" s="7">
        <v>6171</v>
      </c>
      <c r="B116" s="4">
        <v>5038</v>
      </c>
      <c r="C116" s="4" t="s">
        <v>62</v>
      </c>
      <c r="D116" s="4">
        <v>1000</v>
      </c>
      <c r="E116" s="17">
        <v>1000</v>
      </c>
      <c r="F116" s="35">
        <v>4000</v>
      </c>
      <c r="G116" s="4">
        <v>1000</v>
      </c>
      <c r="H116" s="11">
        <v>206</v>
      </c>
      <c r="I116" s="4">
        <v>0</v>
      </c>
    </row>
    <row r="117" spans="1:9">
      <c r="A117" s="7">
        <v>6171</v>
      </c>
      <c r="B117" s="4">
        <v>5136</v>
      </c>
      <c r="C117" s="4" t="s">
        <v>77</v>
      </c>
      <c r="D117" s="4">
        <v>1000</v>
      </c>
      <c r="E117" s="17">
        <v>1000</v>
      </c>
      <c r="F117" s="35">
        <v>5000</v>
      </c>
      <c r="G117" s="4">
        <v>1000</v>
      </c>
      <c r="H117" s="11">
        <v>13</v>
      </c>
      <c r="I117" s="4">
        <v>0</v>
      </c>
    </row>
    <row r="118" spans="1:9">
      <c r="A118" s="7">
        <v>6171</v>
      </c>
      <c r="B118" s="4">
        <v>5137</v>
      </c>
      <c r="C118" s="4" t="s">
        <v>78</v>
      </c>
      <c r="D118" s="4">
        <v>65000</v>
      </c>
      <c r="E118" s="17">
        <v>65000</v>
      </c>
      <c r="F118" s="35">
        <v>40000</v>
      </c>
      <c r="G118" s="4">
        <v>65000</v>
      </c>
      <c r="H118" s="11">
        <v>37926</v>
      </c>
      <c r="I118" s="4">
        <v>0</v>
      </c>
    </row>
    <row r="119" spans="1:9">
      <c r="A119" s="7">
        <v>6171</v>
      </c>
      <c r="B119" s="4">
        <v>5139</v>
      </c>
      <c r="C119" s="4" t="s">
        <v>46</v>
      </c>
      <c r="D119" s="4">
        <v>40000</v>
      </c>
      <c r="E119" s="17">
        <v>40000</v>
      </c>
      <c r="F119" s="35">
        <v>10000</v>
      </c>
      <c r="G119" s="4">
        <v>40000</v>
      </c>
      <c r="H119" s="11">
        <v>15478</v>
      </c>
      <c r="I119" s="4">
        <v>0</v>
      </c>
    </row>
    <row r="120" spans="1:9">
      <c r="A120" s="7">
        <v>6171</v>
      </c>
      <c r="B120" s="4">
        <v>5151</v>
      </c>
      <c r="C120" s="4" t="s">
        <v>79</v>
      </c>
      <c r="D120" s="4">
        <v>15000</v>
      </c>
      <c r="E120" s="17">
        <v>15000</v>
      </c>
      <c r="F120" s="35">
        <v>1500</v>
      </c>
      <c r="G120" s="4">
        <v>15000</v>
      </c>
      <c r="H120" s="11">
        <v>3150</v>
      </c>
      <c r="I120" s="4">
        <v>0</v>
      </c>
    </row>
    <row r="121" spans="1:9">
      <c r="A121" s="7">
        <v>6171</v>
      </c>
      <c r="B121" s="4">
        <v>5153</v>
      </c>
      <c r="C121" s="4" t="s">
        <v>41</v>
      </c>
      <c r="D121" s="4">
        <v>80000</v>
      </c>
      <c r="E121" s="17">
        <v>80000</v>
      </c>
      <c r="F121" s="35">
        <v>60000</v>
      </c>
      <c r="G121" s="4">
        <v>80000</v>
      </c>
      <c r="H121" s="11">
        <v>33500</v>
      </c>
      <c r="I121" s="4">
        <v>0</v>
      </c>
    </row>
    <row r="122" spans="1:9">
      <c r="A122" s="7">
        <v>6171</v>
      </c>
      <c r="B122" s="4">
        <v>5154</v>
      </c>
      <c r="C122" s="4" t="s">
        <v>42</v>
      </c>
      <c r="D122" s="4">
        <v>130000</v>
      </c>
      <c r="E122" s="17">
        <v>130000</v>
      </c>
      <c r="F122" s="35">
        <v>10000</v>
      </c>
      <c r="G122" s="4">
        <v>100000</v>
      </c>
      <c r="H122" s="11">
        <v>-38911.57</v>
      </c>
      <c r="I122" s="4">
        <v>-30000</v>
      </c>
    </row>
    <row r="123" spans="1:9">
      <c r="A123" s="7">
        <v>6171</v>
      </c>
      <c r="B123" s="4">
        <v>5161</v>
      </c>
      <c r="C123" s="4" t="s">
        <v>80</v>
      </c>
      <c r="D123" s="4">
        <v>4000</v>
      </c>
      <c r="E123" s="17">
        <v>4000</v>
      </c>
      <c r="F123" s="35">
        <v>2000</v>
      </c>
      <c r="G123" s="4">
        <v>4000</v>
      </c>
      <c r="H123" s="11">
        <v>1983</v>
      </c>
      <c r="I123" s="4">
        <v>0</v>
      </c>
    </row>
    <row r="124" spans="1:9">
      <c r="A124" s="7">
        <v>6171</v>
      </c>
      <c r="B124" s="4">
        <v>5162</v>
      </c>
      <c r="C124" s="4" t="s">
        <v>81</v>
      </c>
      <c r="D124" s="4">
        <v>60000</v>
      </c>
      <c r="E124" s="17">
        <v>60000</v>
      </c>
      <c r="F124" s="35">
        <v>10000</v>
      </c>
      <c r="G124" s="4">
        <v>60000</v>
      </c>
      <c r="H124" s="11">
        <v>27804.799999999999</v>
      </c>
      <c r="I124" s="4">
        <v>0</v>
      </c>
    </row>
    <row r="125" spans="1:9">
      <c r="A125" s="7">
        <v>6171</v>
      </c>
      <c r="B125" s="4">
        <v>5166</v>
      </c>
      <c r="C125" s="20" t="s">
        <v>111</v>
      </c>
      <c r="D125" s="4">
        <v>30000</v>
      </c>
      <c r="E125" s="17">
        <v>30000</v>
      </c>
      <c r="F125" s="35">
        <v>50000</v>
      </c>
      <c r="G125" s="4">
        <v>66000</v>
      </c>
      <c r="H125" s="11">
        <v>29048</v>
      </c>
      <c r="I125" s="4">
        <v>36000</v>
      </c>
    </row>
    <row r="126" spans="1:9">
      <c r="A126" s="7">
        <v>6171</v>
      </c>
      <c r="B126" s="4">
        <v>5167</v>
      </c>
      <c r="C126" s="4" t="s">
        <v>83</v>
      </c>
      <c r="D126" s="4">
        <v>10000</v>
      </c>
      <c r="E126" s="17">
        <v>10000</v>
      </c>
      <c r="F126" s="35">
        <v>5000</v>
      </c>
      <c r="G126" s="4">
        <v>10000</v>
      </c>
      <c r="H126" s="11">
        <v>3630</v>
      </c>
      <c r="I126" s="4">
        <v>0</v>
      </c>
    </row>
    <row r="127" spans="1:9">
      <c r="A127" s="7">
        <v>6171</v>
      </c>
      <c r="B127" s="20">
        <v>5168</v>
      </c>
      <c r="C127" s="20" t="s">
        <v>112</v>
      </c>
      <c r="D127" s="20"/>
      <c r="E127" s="22"/>
      <c r="F127" s="35">
        <v>20000</v>
      </c>
      <c r="G127" s="20"/>
      <c r="H127" s="11"/>
      <c r="I127" s="20"/>
    </row>
    <row r="128" spans="1:9">
      <c r="A128" s="7">
        <v>6171</v>
      </c>
      <c r="B128" s="4">
        <v>5169</v>
      </c>
      <c r="C128" s="4" t="s">
        <v>47</v>
      </c>
      <c r="D128" s="4">
        <v>148000</v>
      </c>
      <c r="E128" s="17">
        <v>148000</v>
      </c>
      <c r="F128" s="35">
        <v>120000</v>
      </c>
      <c r="G128" s="4">
        <v>250000</v>
      </c>
      <c r="H128" s="11">
        <v>199402</v>
      </c>
      <c r="I128" s="4">
        <v>133700</v>
      </c>
    </row>
    <row r="129" spans="1:9" hidden="1">
      <c r="A129" s="7">
        <v>6171</v>
      </c>
      <c r="B129" s="4">
        <v>5171</v>
      </c>
      <c r="C129" s="4" t="s">
        <v>84</v>
      </c>
      <c r="D129" s="4"/>
      <c r="E129" s="17"/>
      <c r="F129" s="35"/>
      <c r="G129" s="4"/>
      <c r="H129" s="11"/>
      <c r="I129" s="4">
        <v>0</v>
      </c>
    </row>
    <row r="130" spans="1:9">
      <c r="A130" s="7">
        <v>6171</v>
      </c>
      <c r="B130" s="4">
        <v>5171</v>
      </c>
      <c r="C130" s="20" t="s">
        <v>122</v>
      </c>
      <c r="D130" s="4">
        <v>64000</v>
      </c>
      <c r="E130" s="17">
        <v>64000</v>
      </c>
      <c r="F130" s="35">
        <v>50000</v>
      </c>
      <c r="G130" s="4">
        <v>100000</v>
      </c>
      <c r="H130" s="11">
        <v>53808</v>
      </c>
      <c r="I130" s="4">
        <v>36000</v>
      </c>
    </row>
    <row r="131" spans="1:9">
      <c r="A131" s="7">
        <v>6171</v>
      </c>
      <c r="B131" s="20">
        <v>5172</v>
      </c>
      <c r="C131" s="20" t="s">
        <v>125</v>
      </c>
      <c r="D131" s="20"/>
      <c r="E131" s="22"/>
      <c r="F131" s="35">
        <v>15000</v>
      </c>
      <c r="G131" s="20"/>
      <c r="H131" s="11"/>
      <c r="I131" s="20"/>
    </row>
    <row r="132" spans="1:9">
      <c r="A132" s="7">
        <v>6171</v>
      </c>
      <c r="B132" s="4">
        <v>5175</v>
      </c>
      <c r="C132" s="4" t="s">
        <v>85</v>
      </c>
      <c r="D132" s="4">
        <v>3000</v>
      </c>
      <c r="E132" s="17">
        <v>3000</v>
      </c>
      <c r="F132" s="35">
        <v>10000</v>
      </c>
      <c r="G132" s="4">
        <v>10000</v>
      </c>
      <c r="H132" s="11">
        <v>8804</v>
      </c>
      <c r="I132" s="4">
        <v>7000</v>
      </c>
    </row>
    <row r="133" spans="1:9" hidden="1">
      <c r="A133" s="7">
        <v>6171</v>
      </c>
      <c r="B133" s="4">
        <v>5182</v>
      </c>
      <c r="C133" s="4" t="s">
        <v>86</v>
      </c>
      <c r="D133" s="4"/>
      <c r="E133" s="17"/>
      <c r="F133" s="35"/>
      <c r="G133" s="4"/>
      <c r="H133" s="11">
        <v>12391</v>
      </c>
      <c r="I133" s="4">
        <v>0</v>
      </c>
    </row>
    <row r="134" spans="1:9">
      <c r="A134" s="7">
        <v>6171</v>
      </c>
      <c r="B134" s="4">
        <v>5229</v>
      </c>
      <c r="C134" s="4" t="s">
        <v>87</v>
      </c>
      <c r="D134" s="4">
        <v>15000</v>
      </c>
      <c r="E134" s="17">
        <v>15000</v>
      </c>
      <c r="F134" s="35">
        <v>0</v>
      </c>
      <c r="G134" s="4">
        <v>20000</v>
      </c>
      <c r="H134" s="11">
        <v>17723.5</v>
      </c>
      <c r="I134" s="4">
        <v>5000</v>
      </c>
    </row>
    <row r="135" spans="1:9">
      <c r="A135" s="7">
        <v>6171</v>
      </c>
      <c r="B135" s="4">
        <v>5329</v>
      </c>
      <c r="C135" s="4" t="s">
        <v>88</v>
      </c>
      <c r="D135" s="4">
        <v>7000</v>
      </c>
      <c r="E135" s="17">
        <v>7000</v>
      </c>
      <c r="F135" s="35">
        <v>10000</v>
      </c>
      <c r="G135" s="4">
        <v>7000</v>
      </c>
      <c r="H135" s="11">
        <v>5960</v>
      </c>
      <c r="I135" s="4">
        <v>0</v>
      </c>
    </row>
    <row r="136" spans="1:9">
      <c r="A136" s="7">
        <v>6171</v>
      </c>
      <c r="B136" s="20">
        <v>5362</v>
      </c>
      <c r="C136" s="20" t="s">
        <v>126</v>
      </c>
      <c r="D136" s="20"/>
      <c r="E136" s="22"/>
      <c r="F136" s="22">
        <v>1000</v>
      </c>
      <c r="G136" s="20"/>
      <c r="H136" s="11"/>
      <c r="I136" s="20"/>
    </row>
    <row r="137" spans="1:9">
      <c r="A137" s="7">
        <v>6171</v>
      </c>
      <c r="B137" s="4">
        <v>6121</v>
      </c>
      <c r="C137" s="4" t="s">
        <v>89</v>
      </c>
      <c r="D137" s="4"/>
      <c r="E137" s="17"/>
      <c r="F137" s="17">
        <v>0</v>
      </c>
      <c r="G137" s="4"/>
      <c r="H137" s="11"/>
      <c r="I137" s="4">
        <v>0</v>
      </c>
    </row>
    <row r="138" spans="1:9">
      <c r="A138" s="6">
        <v>6171</v>
      </c>
      <c r="B138" s="6" t="s">
        <v>21</v>
      </c>
      <c r="C138" s="6"/>
      <c r="D138" s="6">
        <v>1174000</v>
      </c>
      <c r="E138" s="18">
        <v>1142300</v>
      </c>
      <c r="F138" s="18">
        <f>SUM(F112:F137)</f>
        <v>604300</v>
      </c>
      <c r="G138" s="6">
        <v>1307000</v>
      </c>
      <c r="H138" s="12">
        <v>605488.73</v>
      </c>
      <c r="I138" s="4">
        <v>164700</v>
      </c>
    </row>
    <row r="139" spans="1:9">
      <c r="A139" s="4"/>
      <c r="B139" s="4"/>
      <c r="C139" s="4"/>
      <c r="D139" s="4"/>
      <c r="E139" s="17"/>
      <c r="F139" s="17"/>
      <c r="G139" s="4"/>
      <c r="H139" s="11"/>
      <c r="I139" s="4"/>
    </row>
    <row r="140" spans="1:9">
      <c r="A140" s="6">
        <v>6310</v>
      </c>
      <c r="B140" s="6" t="s">
        <v>90</v>
      </c>
      <c r="C140" s="6"/>
      <c r="D140" s="4"/>
      <c r="E140" s="17"/>
      <c r="F140" s="17"/>
      <c r="G140" s="4"/>
      <c r="H140" s="11"/>
      <c r="I140" s="4"/>
    </row>
    <row r="141" spans="1:9" hidden="1">
      <c r="A141" s="4">
        <v>6310</v>
      </c>
      <c r="B141" s="4">
        <v>5141</v>
      </c>
      <c r="C141" s="4" t="s">
        <v>91</v>
      </c>
      <c r="D141" s="4"/>
      <c r="E141" s="17"/>
      <c r="F141" s="17">
        <v>0</v>
      </c>
      <c r="G141" s="4">
        <v>7000</v>
      </c>
      <c r="H141" s="4">
        <v>3215.04</v>
      </c>
      <c r="I141" s="4">
        <v>7000</v>
      </c>
    </row>
    <row r="142" spans="1:9">
      <c r="A142" s="20">
        <v>6310</v>
      </c>
      <c r="B142" s="20">
        <v>5141</v>
      </c>
      <c r="C142" s="20" t="s">
        <v>146</v>
      </c>
      <c r="D142" s="20"/>
      <c r="E142" s="22"/>
      <c r="F142" s="22">
        <v>100000</v>
      </c>
      <c r="G142" s="20"/>
      <c r="H142" s="20"/>
      <c r="I142" s="20"/>
    </row>
    <row r="143" spans="1:9">
      <c r="A143" s="7">
        <v>6310</v>
      </c>
      <c r="B143" s="4">
        <v>5163</v>
      </c>
      <c r="C143" s="4" t="s">
        <v>82</v>
      </c>
      <c r="D143" s="4">
        <v>10000</v>
      </c>
      <c r="E143" s="17">
        <v>10000</v>
      </c>
      <c r="F143" s="17">
        <v>15000</v>
      </c>
      <c r="G143" s="4">
        <v>10000</v>
      </c>
      <c r="H143" s="4">
        <v>4893.49</v>
      </c>
      <c r="I143" s="4">
        <v>0</v>
      </c>
    </row>
    <row r="144" spans="1:9">
      <c r="A144" s="6">
        <v>6310</v>
      </c>
      <c r="B144" s="6" t="s">
        <v>21</v>
      </c>
      <c r="C144" s="6"/>
      <c r="D144" s="6">
        <v>10000</v>
      </c>
      <c r="E144" s="18">
        <v>10000</v>
      </c>
      <c r="F144" s="18">
        <f>SUM(F141:F143)</f>
        <v>115000</v>
      </c>
      <c r="G144" s="6">
        <v>17000</v>
      </c>
      <c r="H144" s="6">
        <v>8108.53</v>
      </c>
      <c r="I144" s="4">
        <v>7000</v>
      </c>
    </row>
    <row r="145" spans="1:9" hidden="1">
      <c r="A145" s="4"/>
      <c r="B145" s="4"/>
      <c r="C145" s="4"/>
      <c r="D145" s="4"/>
      <c r="E145" s="17"/>
      <c r="F145" s="17"/>
      <c r="G145" s="4"/>
      <c r="H145" s="4"/>
      <c r="I145" s="4"/>
    </row>
    <row r="146" spans="1:9" hidden="1">
      <c r="A146" s="6">
        <v>6330</v>
      </c>
      <c r="B146" s="6" t="s">
        <v>92</v>
      </c>
      <c r="C146" s="6"/>
      <c r="D146" s="4"/>
      <c r="E146" s="17"/>
      <c r="F146" s="17"/>
      <c r="G146" s="4"/>
      <c r="H146" s="4"/>
      <c r="I146" s="4"/>
    </row>
    <row r="147" spans="1:9" hidden="1">
      <c r="A147" s="4">
        <v>6330</v>
      </c>
      <c r="B147" s="4">
        <v>5345</v>
      </c>
      <c r="C147" s="4" t="s">
        <v>93</v>
      </c>
      <c r="D147" s="4"/>
      <c r="E147" s="17"/>
      <c r="F147" s="17"/>
      <c r="G147" s="4">
        <v>5146925</v>
      </c>
      <c r="H147" s="4">
        <v>5146925</v>
      </c>
      <c r="I147" s="4">
        <v>5146925</v>
      </c>
    </row>
    <row r="148" spans="1:9" hidden="1">
      <c r="A148" s="6">
        <v>6330</v>
      </c>
      <c r="B148" s="6" t="s">
        <v>21</v>
      </c>
      <c r="C148" s="6"/>
      <c r="D148" s="6">
        <v>0</v>
      </c>
      <c r="E148" s="18">
        <v>0</v>
      </c>
      <c r="F148" s="18">
        <f>SUM(F147)</f>
        <v>0</v>
      </c>
      <c r="G148" s="6">
        <v>5146925</v>
      </c>
      <c r="H148" s="6">
        <v>5146925</v>
      </c>
      <c r="I148" s="4">
        <v>5146925</v>
      </c>
    </row>
    <row r="149" spans="1:9">
      <c r="A149" s="4"/>
      <c r="B149" s="4"/>
      <c r="C149" s="4"/>
      <c r="D149" s="4"/>
      <c r="E149" s="17"/>
      <c r="F149" s="17"/>
      <c r="G149" s="4"/>
      <c r="H149" s="4"/>
      <c r="I149" s="4"/>
    </row>
    <row r="150" spans="1:9">
      <c r="A150" s="6">
        <v>6320</v>
      </c>
      <c r="B150" s="6" t="s">
        <v>127</v>
      </c>
      <c r="C150" s="4"/>
      <c r="D150" s="4"/>
      <c r="E150" s="17"/>
      <c r="F150" s="17"/>
      <c r="G150" s="4"/>
      <c r="H150" s="4"/>
      <c r="I150" s="4"/>
    </row>
    <row r="151" spans="1:9">
      <c r="A151" s="4">
        <v>6320</v>
      </c>
      <c r="B151" s="4">
        <v>5163</v>
      </c>
      <c r="C151" s="4" t="s">
        <v>128</v>
      </c>
      <c r="D151" s="4">
        <v>15000</v>
      </c>
      <c r="E151" s="17">
        <v>15000</v>
      </c>
      <c r="F151" s="17">
        <v>6000</v>
      </c>
      <c r="G151" s="4">
        <v>15000</v>
      </c>
      <c r="H151" s="4">
        <v>-11535</v>
      </c>
      <c r="I151" s="4">
        <v>0</v>
      </c>
    </row>
    <row r="152" spans="1:9">
      <c r="A152" s="6">
        <v>6399</v>
      </c>
      <c r="B152" s="4" t="s">
        <v>21</v>
      </c>
      <c r="C152" s="4"/>
      <c r="D152" s="6">
        <v>15000</v>
      </c>
      <c r="E152" s="18">
        <v>15000</v>
      </c>
      <c r="F152" s="18">
        <f>SUM(F151)</f>
        <v>6000</v>
      </c>
      <c r="G152" s="6">
        <v>15000</v>
      </c>
      <c r="H152" s="6">
        <v>-11535</v>
      </c>
      <c r="I152" s="4">
        <v>0</v>
      </c>
    </row>
    <row r="153" spans="1:9">
      <c r="A153" s="4"/>
      <c r="B153" s="4"/>
      <c r="C153" s="4"/>
      <c r="D153" s="4"/>
      <c r="E153" s="17"/>
      <c r="F153" s="17"/>
      <c r="G153" s="4"/>
      <c r="H153" s="4"/>
      <c r="I153" s="4"/>
    </row>
    <row r="154" spans="1:9" hidden="1">
      <c r="A154" s="6">
        <v>6402</v>
      </c>
      <c r="B154" s="3" t="s">
        <v>94</v>
      </c>
      <c r="C154" s="3"/>
      <c r="D154" s="4"/>
      <c r="E154" s="17"/>
      <c r="F154" s="17"/>
      <c r="G154" s="4"/>
      <c r="H154" s="4"/>
      <c r="I154" s="4"/>
    </row>
    <row r="155" spans="1:9" hidden="1">
      <c r="A155" s="4">
        <v>6402</v>
      </c>
      <c r="B155" s="4">
        <v>5364</v>
      </c>
      <c r="C155" s="4" t="s">
        <v>95</v>
      </c>
      <c r="D155" s="4"/>
      <c r="E155" s="17"/>
      <c r="F155" s="17"/>
      <c r="G155" s="4">
        <v>5562</v>
      </c>
      <c r="H155" s="4">
        <v>5562</v>
      </c>
      <c r="I155" s="4">
        <v>5562</v>
      </c>
    </row>
    <row r="156" spans="1:9" hidden="1">
      <c r="A156" s="6">
        <v>6402</v>
      </c>
      <c r="B156" s="4" t="s">
        <v>21</v>
      </c>
      <c r="C156" s="4"/>
      <c r="D156" s="4">
        <v>0</v>
      </c>
      <c r="E156" s="17">
        <v>0</v>
      </c>
      <c r="F156" s="17"/>
      <c r="G156" s="4">
        <v>5562</v>
      </c>
      <c r="H156" s="4">
        <v>5562</v>
      </c>
      <c r="I156" s="4">
        <v>5562</v>
      </c>
    </row>
    <row r="157" spans="1:9" hidden="1">
      <c r="A157" s="4"/>
      <c r="B157" s="4">
        <v>8109</v>
      </c>
      <c r="C157" s="4"/>
      <c r="D157" s="4"/>
      <c r="E157" s="17">
        <v>250000</v>
      </c>
      <c r="F157" s="17"/>
      <c r="G157" s="4"/>
      <c r="H157" s="4"/>
      <c r="I157" s="4"/>
    </row>
    <row r="158" spans="1:9" hidden="1">
      <c r="A158" s="20"/>
      <c r="B158" s="20"/>
      <c r="C158" s="20"/>
      <c r="D158" s="20"/>
      <c r="E158" s="22"/>
      <c r="F158" s="22"/>
      <c r="G158" s="20"/>
      <c r="H158" s="20"/>
      <c r="I158" s="20"/>
    </row>
    <row r="159" spans="1:9" hidden="1">
      <c r="A159" s="20"/>
      <c r="B159" s="27" t="s">
        <v>106</v>
      </c>
      <c r="C159" s="20"/>
      <c r="D159" s="20"/>
      <c r="E159" s="22"/>
      <c r="F159" s="22"/>
      <c r="G159" s="20"/>
      <c r="H159" s="20"/>
      <c r="I159" s="20"/>
    </row>
    <row r="160" spans="1:9" hidden="1">
      <c r="A160" s="4"/>
      <c r="B160" s="4">
        <v>8114</v>
      </c>
      <c r="C160" s="20"/>
      <c r="D160" s="4"/>
      <c r="E160" s="17"/>
      <c r="F160" s="26">
        <v>0</v>
      </c>
      <c r="G160" s="4">
        <v>5300000</v>
      </c>
      <c r="H160" s="4"/>
      <c r="I160" s="4">
        <v>5300000</v>
      </c>
    </row>
    <row r="161" spans="1:11" ht="18" hidden="1">
      <c r="A161" s="9" t="s">
        <v>96</v>
      </c>
      <c r="B161" s="9"/>
      <c r="C161" s="9"/>
      <c r="D161" s="10">
        <v>3165000</v>
      </c>
      <c r="E161" s="19">
        <v>3383300</v>
      </c>
      <c r="F161" s="19"/>
      <c r="G161" s="10">
        <v>14613091</v>
      </c>
      <c r="H161" s="10">
        <v>6790307.6299999999</v>
      </c>
      <c r="I161">
        <v>11479791</v>
      </c>
    </row>
    <row r="162" spans="1:11" ht="18" hidden="1">
      <c r="A162" s="28"/>
      <c r="B162" s="13">
        <v>8124</v>
      </c>
      <c r="C162" s="13"/>
      <c r="D162" s="29"/>
      <c r="E162" s="26"/>
      <c r="F162" s="26">
        <v>0</v>
      </c>
      <c r="G162" s="10"/>
      <c r="H162" s="10"/>
    </row>
    <row r="163" spans="1:11" ht="18" hidden="1">
      <c r="A163" s="28"/>
      <c r="B163" s="13">
        <v>8124</v>
      </c>
      <c r="C163" s="13"/>
      <c r="D163" s="29"/>
      <c r="E163" s="26"/>
      <c r="F163" s="26">
        <v>0</v>
      </c>
      <c r="G163" s="10"/>
      <c r="H163" s="10"/>
    </row>
    <row r="164" spans="1:11" hidden="1">
      <c r="A164" s="20"/>
      <c r="B164" s="21">
        <v>8115</v>
      </c>
      <c r="C164" s="20" t="s">
        <v>129</v>
      </c>
      <c r="D164" s="20"/>
      <c r="E164" s="22"/>
      <c r="F164" s="22"/>
      <c r="K164" t="s">
        <v>32</v>
      </c>
    </row>
    <row r="165" spans="1:11" s="15" customFormat="1" ht="20">
      <c r="C165" s="15" t="s">
        <v>107</v>
      </c>
      <c r="E165" s="16">
        <v>3415000</v>
      </c>
      <c r="F165" s="16">
        <f>SUM(F14+F23+F38+F46+F57+F66+F70+F75+F89+F94+F104+F138+F144+F152+F1839+F79+F28)</f>
        <v>2600700</v>
      </c>
    </row>
    <row r="167" spans="1:11">
      <c r="A167" s="32">
        <v>8124</v>
      </c>
      <c r="B167" t="s">
        <v>143</v>
      </c>
      <c r="F167" s="37">
        <v>550000</v>
      </c>
    </row>
    <row r="168" spans="1:11">
      <c r="A168">
        <v>8115</v>
      </c>
      <c r="B168" t="s">
        <v>149</v>
      </c>
      <c r="F168" s="37">
        <v>674200</v>
      </c>
    </row>
    <row r="169" spans="1:11" ht="20">
      <c r="C169" s="38" t="s">
        <v>144</v>
      </c>
      <c r="F169" s="39">
        <f>SUM(F167:F168)</f>
        <v>1224200</v>
      </c>
    </row>
    <row r="172" spans="1:11" ht="20">
      <c r="C172" s="38" t="s">
        <v>145</v>
      </c>
      <c r="D172" s="38"/>
      <c r="E172" s="38"/>
      <c r="F172" s="39">
        <f>SUM(F165+F169)</f>
        <v>3824900</v>
      </c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rozpočtové příjmy</vt:lpstr>
      <vt:lpstr>rozpočtové 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Hošková</dc:creator>
  <cp:lastModifiedBy>Miloslav Čermák</cp:lastModifiedBy>
  <cp:lastPrinted>2018-11-28T16:58:48Z</cp:lastPrinted>
  <dcterms:created xsi:type="dcterms:W3CDTF">2013-06-18T21:30:39Z</dcterms:created>
  <dcterms:modified xsi:type="dcterms:W3CDTF">2018-12-31T10:52:35Z</dcterms:modified>
</cp:coreProperties>
</file>